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2CAB93CD-FD5B-4360-ADC5-8EECD406FF0F}" xr6:coauthVersionLast="41" xr6:coauthVersionMax="41" xr10:uidLastSave="{00000000-0000-0000-0000-000000000000}"/>
  <bookViews>
    <workbookView xWindow="-120" yWindow="-120" windowWidth="29040" windowHeight="15840" xr2:uid="{00000000-000D-0000-FFFF-FFFF00000000}"/>
  </bookViews>
  <sheets>
    <sheet name="18" sheetId="1" r:id="rId1"/>
  </sheets>
  <definedNames>
    <definedName name="вах">#REF!</definedName>
    <definedName name="завоз">#REF!</definedName>
    <definedName name="_xlnm.Print_Area" localSheetId="0">'18'!$A$1:$F$182</definedName>
    <definedName name="эл.">#REF!</definedName>
  </definedNames>
  <calcPr calcId="191029"/>
</workbook>
</file>

<file path=xl/calcChain.xml><?xml version="1.0" encoding="utf-8"?>
<calcChain xmlns="http://schemas.openxmlformats.org/spreadsheetml/2006/main">
  <c r="D17" i="1" l="1"/>
  <c r="D21" i="1"/>
  <c r="D108" i="1" l="1"/>
  <c r="F21" i="1" l="1"/>
  <c r="F49" i="1" l="1"/>
  <c r="F42" i="1"/>
  <c r="F52" i="1"/>
  <c r="F53" i="1"/>
  <c r="F55" i="1"/>
  <c r="F54" i="1"/>
  <c r="F44" i="1"/>
  <c r="F46" i="1"/>
  <c r="F45" i="1"/>
  <c r="F47" i="1"/>
  <c r="F57" i="1"/>
  <c r="F59" i="1"/>
  <c r="F58" i="1"/>
  <c r="F56" i="1" l="1"/>
  <c r="F51" i="1"/>
  <c r="F19" i="1"/>
  <c r="F20" i="1"/>
  <c r="F23" i="1"/>
  <c r="F38" i="1"/>
  <c r="F34" i="1"/>
  <c r="F30" i="1"/>
  <c r="F26" i="1"/>
  <c r="F29" i="1"/>
  <c r="F32" i="1"/>
  <c r="F25" i="1"/>
  <c r="F28" i="1"/>
  <c r="F39" i="1"/>
  <c r="F35" i="1"/>
  <c r="F31" i="1"/>
  <c r="F27" i="1"/>
  <c r="F37" i="1"/>
  <c r="F33" i="1"/>
  <c r="F40" i="1"/>
  <c r="F36" i="1"/>
  <c r="F24" i="1"/>
  <c r="F43" i="1" l="1"/>
  <c r="F22" i="1" l="1"/>
  <c r="F18" i="1" s="1"/>
  <c r="E111" i="1" l="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<sst xmlns="http://schemas.openxmlformats.org/spreadsheetml/2006/main" count="464" uniqueCount="299">
  <si>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</si>
  <si>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</si>
  <si>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</si>
  <si>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</si>
  <si>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</si>
  <si>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</si>
  <si>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</si>
  <si>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</si>
  <si>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</si>
  <si>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</si>
  <si>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</si>
  <si>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</si>
  <si>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</si>
  <si>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</si>
  <si>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</si>
  <si>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</si>
  <si>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</si>
  <si>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</si>
  <si>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</si>
  <si>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</si>
  <si>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</si>
  <si>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</si>
  <si>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</si>
  <si>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</si>
  <si>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</si>
  <si>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</si>
  <si>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</si>
  <si>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</si>
  <si>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</si>
  <si>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</si>
  <si>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</si>
  <si>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</si>
  <si>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</si>
  <si>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</si>
  <si>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</si>
  <si>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</si>
  <si>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</si>
  <si>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</si>
  <si>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</si>
  <si>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</si>
  <si>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</si>
  <si>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</si>
  <si>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</si>
  <si>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</si>
  <si>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</si>
  <si>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</si>
  <si>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</si>
  <si>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</si>
  <si>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</si>
  <si>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</si>
  <si>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</si>
  <si>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</si>
  <si>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</si>
  <si>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</si>
  <si>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</si>
  <si>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</si>
  <si>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</si>
  <si>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</si>
  <si>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</si>
  <si>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</si>
  <si>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</si>
  <si>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</si>
  <si>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</si>
  <si>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</si>
  <si>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</si>
  <si>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</si>
  <si>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</si>
  <si>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</si>
  <si>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</si>
  <si>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</si>
  <si>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</si>
  <si>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</si>
  <si>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</si>
  <si>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</si>
  <si>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</si>
  <si>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</si>
  <si>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</si>
  <si>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</si>
  <si>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</si>
  <si>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</si>
  <si>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</si>
  <si>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</si>
  <si>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</si>
  <si>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</si>
  <si>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</si>
  <si>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</si>
  <si>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</si>
  <si>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</si>
  <si>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</si>
  <si>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</si>
  <si>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</si>
  <si>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</si>
  <si>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</si>
  <si>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</si>
  <si>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</si>
  <si>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</si>
  <si>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</si>
  <si>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</si>
  <si>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</si>
  <si>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</si>
  <si>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</si>
  <si>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</si>
  <si>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</si>
  <si>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</si>
  <si>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</si>
  <si>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</si>
  <si>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</si>
  <si>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</si>
  <si>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</si>
  <si>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</si>
  <si>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</si>
  <si>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</si>
  <si>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</si>
  <si>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</si>
  <si>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</si>
  <si>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</si>
  <si>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</si>
  <si>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</si>
  <si>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</si>
  <si>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</si>
  <si>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</si>
  <si>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</si>
  <si>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</si>
  <si>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</si>
  <si>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</si>
  <si>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</si>
  <si>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</si>
  <si>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</si>
  <si>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</si>
  <si>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</si>
  <si>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</si>
  <si>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</si>
  <si>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</si>
  <si>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</si>
  <si>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</si>
  <si>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</si>
  <si>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</si>
  <si>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</si>
  <si>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</si>
  <si>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</si>
  <si>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</si>
  <si>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</si>
  <si>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</si>
  <si>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</si>
  <si>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</si>
  <si>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</si>
  <si>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</si>
  <si>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</si>
  <si>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</si>
  <si>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</si>
  <si>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</si>
  <si>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</si>
  <si>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</si>
  <si>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</si>
  <si>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</si>
  <si>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</si>
  <si>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</si>
  <si>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</si>
  <si>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</si>
  <si>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</si>
  <si>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</si>
  <si>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</si>
  <si>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</si>
  <si>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</si>
  <si>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</si>
  <si>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</si>
  <si>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</si>
  <si>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</si>
  <si>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</si>
  <si>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</si>
  <si>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</si>
  <si>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</si>
  <si>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</si>
  <si>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</si>
  <si>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</si>
  <si>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</si>
  <si>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</si>
  <si>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</si>
  <si>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</si>
  <si>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</si>
  <si>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</si>
  <si>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</si>
  <si>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</si>
  <si>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</si>
  <si>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</si>
  <si>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</si>
  <si>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</si>
  <si>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</si>
  <si>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</si>
  <si>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</si>
  <si>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</si>
  <si>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</si>
  <si>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</si>
  <si>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</si>
  <si>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</si>
  <si>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</si>
  <si>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</si>
  <si>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</si>
  <si>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</si>
  <si>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</si>
  <si>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</si>
  <si>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</si>
  <si>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</si>
  <si>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</si>
  <si>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</si>
  <si>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</si>
  <si>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</si>
  <si>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</si>
  <si>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</si>
  <si>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</si>
  <si>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</si>
  <si>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</si>
  <si>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</si>
  <si>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</si>
  <si>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</si>
  <si>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</si>
  <si>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</si>
  <si>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</si>
  <si>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</si>
  <si>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</si>
  <si>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</si>
  <si>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</si>
  <si>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</si>
  <si>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</si>
  <si>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</si>
  <si>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</si>
  <si>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</si>
  <si>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</si>
  <si>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</si>
  <si>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</si>
  <si>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</si>
  <si>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</si>
  <si>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</si>
  <si>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</si>
  <si>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</si>
  <si>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</si>
  <si>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</si>
  <si>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</si>
  <si>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</si>
  <si>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</si>
  <si>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</si>
  <si>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</si>
  <si>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</si>
  <si>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</si>
  <si>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</si>
  <si>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</si>
  <si>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</si>
  <si>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</si>
  <si>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</si>
  <si>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</si>
  <si>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</si>
  <si>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</si>
  <si>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</si>
  <si>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</si>
  <si>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</si>
  <si>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</si>
  <si>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</si>
  <si>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</si>
  <si>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</si>
  <si>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</si>
  <si>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</si>
  <si>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</si>
  <si>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</si>
  <si>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</si>
  <si>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</si>
  <si>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</si>
  <si>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</si>
  <si>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</si>
  <si>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</si>
  <si>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</si>
  <si>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</si>
  <si>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</si>
  <si>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</si>
  <si>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</si>
  <si>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</si>
  <si>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</si>
  <si>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</si>
  <si>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</si>
  <si>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</si>
  <si>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</si>
  <si>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</si>
  <si>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</si>
  <si>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</si>
  <si>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</si>
  <si>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</si>
  <si>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Цена за единицу, руб. без НДС</t>
  </si>
  <si>
    <t>Стоимость работ, 
руб. без НДС</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</si>
  <si>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</si>
  <si>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</si>
  <si>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КОММЕРЧЕСКОЕ ПРЕДЛОЖЕНИЕ*</t>
  </si>
  <si>
    <t>Участник закупки:______________________________________</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</si>
  <si>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(9,5 км) </t>
  </si>
  <si>
    <t xml:space="preserve">Графа "Количество" в п. 1.2 определена следующим образом: количество суток содержания (81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</si>
  <si>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(351,75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</si>
  <si>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</si>
  <si>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</si>
  <si>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скв.№1 Приозерного ЛУ и монтажу буровой установки, вахтового поселка и привышечных сооружений (ДПМ) БУ 3Д76 в 2026 году</t>
  </si>
  <si>
    <t>Форма 6.18к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</si>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</sst>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4" xfId="0" applyNumberFormat="1" applyFont="1" applyFill="1" applyBorder="1" applyAlignment="1">
      <alignment horizontal="center" vertical="center"/>
    </xf>
    <xf numFmtId="0" fontId="2" fillId="47" borderId="36" xfId="0" applyFont="1" applyFill="1" applyBorder="1" applyAlignment="1">
      <alignment horizontal="center" vertical="center"/>
    </xf>
    <xf numFmtId="0" fontId="2" fillId="47" borderId="3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5"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0" applyFont="1" applyAlignment="1">
      <alignment horizontal="left" vertical="top"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2" fillId="0" borderId="0" xfId="2" applyFont="1" applyFill="1" applyAlignment="1">
      <alignment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49" borderId="9" xfId="3187" applyNumberFormat="1" applyFont="1" applyFill="1" applyBorder="1" applyAlignment="1">
      <alignment horizontal="center" vertical="center" wrapText="1"/>
    </xf>
    <xf numFmtId="185" fontId="1" fillId="49" borderId="1" xfId="0" applyNumberFormat="1" applyFont="1" applyFill="1" applyBorder="1" applyAlignment="1">
      <alignment horizontal="center" vertical="center" wrapText="1"/>
    </xf>
    <xf numFmtId="185" fontId="1" fillId="49" borderId="9" xfId="0" applyNumberFormat="1" applyFont="1" applyFill="1" applyBorder="1" applyAlignment="1">
      <alignment horizontal="center" vertical="center" wrapText="1"/>
    </xf>
    <xf numFmtId="4" fontId="1" fillId="49" borderId="29" xfId="3187" applyNumberFormat="1" applyFont="1" applyFill="1" applyBorder="1" applyAlignment="1">
      <alignment horizontal="center" vertical="center"/>
    </xf>
    <xf numFmtId="4" fontId="1" fillId="49" borderId="1" xfId="3187" applyNumberFormat="1" applyFont="1" applyFill="1" applyBorder="1" applyAlignment="1">
      <alignment horizontal="center" vertical="center"/>
    </xf>
    <xf numFmtId="0" fontId="2" fillId="47" borderId="37" xfId="0" applyFont="1" applyFill="1" applyBorder="1" applyAlignment="1">
      <alignment horizontal="center" vertical="center" wrapText="1"/>
    </xf>
    <xf numFmtId="4" fontId="1" fillId="0" borderId="30"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3"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1" fillId="0" borderId="27" xfId="0" applyNumberFormat="1" applyFont="1" applyFill="1" applyBorder="1" applyAlignment="1">
      <alignment horizontal="center" vertical="center"/>
    </xf>
    <xf numFmtId="4" fontId="2" fillId="48" borderId="33"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63" fillId="55" borderId="1" xfId="0" applyFont="1" applyFill="1" applyBorder="1" applyAlignment="1">
      <alignment horizontal="center" vertical="center" wrapText="1"/>
    </xf>
    <xf numFmtId="2" fontId="1" fillId="54" borderId="32" xfId="3187"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1" xfId="3187" applyNumberFormat="1" applyFont="1" applyFill="1" applyBorder="1" applyAlignment="1">
      <alignment horizontal="center" vertical="center" wrapText="1"/>
    </xf>
    <xf numFmtId="49" fontId="2" fillId="48" borderId="32"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2" xfId="3187" applyNumberFormat="1" applyFont="1" applyFill="1" applyBorder="1" applyAlignment="1">
      <alignment horizontal="center" vertical="center"/>
    </xf>
    <xf numFmtId="49" fontId="1" fillId="0" borderId="28" xfId="3187" applyNumberFormat="1" applyFont="1" applyFill="1" applyBorder="1" applyAlignment="1">
      <alignment horizontal="center" vertical="center"/>
    </xf>
    <xf numFmtId="49" fontId="1" fillId="0" borderId="35" xfId="3187" applyNumberFormat="1" applyFont="1" applyFill="1" applyBorder="1" applyAlignment="1">
      <alignment horizontal="center" vertical="center"/>
    </xf>
    <xf numFmtId="49" fontId="1" fillId="0" borderId="31" xfId="3187" applyNumberFormat="1" applyFont="1" applyFill="1" applyBorder="1" applyAlignment="1">
      <alignment horizontal="center" vertical="center"/>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210"/>
  <sheetViews>
    <sheetView tabSelected="1" topLeftCell="A85" zoomScale="115" zoomScaleNormal="115" zoomScaleSheetLayoutView="70" workbookViewId="0">
      <selection activeCell="J99" sqref="J99"/>
    </sheetView>
  </sheetViews>
  <sheetFormatPr defaultRowHeight="15.75"/>
  <cols>
    <col min="1" max="1" width="8.7109375" style="7" customWidth="1"/>
    <col min="2" max="2" width="87.42578125" style="1" customWidth="1"/>
    <col min="3" max="3" width="11.28515625" style="1" customWidth="1"/>
    <col min="4" max="4" width="16.85546875" style="1" bestFit="1" customWidth="1"/>
    <col min="5" max="5" width="20.140625" style="47" customWidth="1"/>
    <col min="6" max="6" width="18.42578125" style="48" customWidth="1"/>
    <col min="7" max="228" width="9.140625" style="1"/>
    <col min="229" max="229" width="8.7109375" style="1" customWidth="1"/>
    <col min="230" max="230" width="78.7109375" style="1" customWidth="1"/>
    <col min="231" max="231" width="13.5703125" style="1" customWidth="1"/>
    <col min="232" max="232" width="14" style="1" customWidth="1"/>
    <col min="233" max="233" width="17.28515625" style="1" customWidth="1"/>
    <col min="234" max="234" width="25.85546875" style="1" customWidth="1"/>
    <col min="235" max="235" width="20.42578125" style="1" customWidth="1"/>
    <col min="236" max="236" width="10.85546875" style="1" bestFit="1" customWidth="1"/>
    <col min="237" max="237" width="12.42578125" style="1" customWidth="1"/>
    <col min="238" max="238" width="26" style="1" customWidth="1"/>
    <col min="239" max="484" width="9.140625" style="1"/>
    <col min="485" max="485" width="8.7109375" style="1" customWidth="1"/>
    <col min="486" max="486" width="78.7109375" style="1" customWidth="1"/>
    <col min="487" max="487" width="13.5703125" style="1" customWidth="1"/>
    <col min="488" max="488" width="14" style="1" customWidth="1"/>
    <col min="489" max="489" width="17.28515625" style="1" customWidth="1"/>
    <col min="490" max="490" width="25.85546875" style="1" customWidth="1"/>
    <col min="491" max="491" width="20.42578125" style="1" customWidth="1"/>
    <col min="492" max="492" width="10.85546875" style="1" bestFit="1" customWidth="1"/>
    <col min="493" max="493" width="12.42578125" style="1" customWidth="1"/>
    <col min="494" max="494" width="26" style="1" customWidth="1"/>
    <col min="495" max="740" width="9.140625" style="1"/>
    <col min="741" max="741" width="8.7109375" style="1" customWidth="1"/>
    <col min="742" max="742" width="78.7109375" style="1" customWidth="1"/>
    <col min="743" max="743" width="13.5703125" style="1" customWidth="1"/>
    <col min="744" max="744" width="14" style="1" customWidth="1"/>
    <col min="745" max="745" width="17.28515625" style="1" customWidth="1"/>
    <col min="746" max="746" width="25.85546875" style="1" customWidth="1"/>
    <col min="747" max="747" width="20.42578125" style="1" customWidth="1"/>
    <col min="748" max="748" width="10.85546875" style="1" bestFit="1" customWidth="1"/>
    <col min="749" max="749" width="12.42578125" style="1" customWidth="1"/>
    <col min="750" max="750" width="26" style="1" customWidth="1"/>
    <col min="751" max="996" width="9.140625" style="1"/>
    <col min="997" max="997" width="8.7109375" style="1" customWidth="1"/>
    <col min="998" max="998" width="78.7109375" style="1" customWidth="1"/>
    <col min="999" max="999" width="13.5703125" style="1" customWidth="1"/>
    <col min="1000" max="1000" width="14" style="1" customWidth="1"/>
    <col min="1001" max="1001" width="17.28515625" style="1" customWidth="1"/>
    <col min="1002" max="1002" width="25.85546875" style="1" customWidth="1"/>
    <col min="1003" max="1003" width="20.42578125" style="1" customWidth="1"/>
    <col min="1004" max="1004" width="10.85546875" style="1" bestFit="1" customWidth="1"/>
    <col min="1005" max="1005" width="12.42578125" style="1" customWidth="1"/>
    <col min="1006" max="1006" width="26" style="1" customWidth="1"/>
    <col min="1007" max="1252" width="9.140625" style="1"/>
    <col min="1253" max="1253" width="8.7109375" style="1" customWidth="1"/>
    <col min="1254" max="1254" width="78.7109375" style="1" customWidth="1"/>
    <col min="1255" max="1255" width="13.5703125" style="1" customWidth="1"/>
    <col min="1256" max="1256" width="14" style="1" customWidth="1"/>
    <col min="1257" max="1257" width="17.28515625" style="1" customWidth="1"/>
    <col min="1258" max="1258" width="25.85546875" style="1" customWidth="1"/>
    <col min="1259" max="1259" width="20.42578125" style="1" customWidth="1"/>
    <col min="1260" max="1260" width="10.85546875" style="1" bestFit="1" customWidth="1"/>
    <col min="1261" max="1261" width="12.42578125" style="1" customWidth="1"/>
    <col min="1262" max="1262" width="26" style="1" customWidth="1"/>
    <col min="1263" max="1508" width="9.140625" style="1"/>
    <col min="1509" max="1509" width="8.7109375" style="1" customWidth="1"/>
    <col min="1510" max="1510" width="78.7109375" style="1" customWidth="1"/>
    <col min="1511" max="1511" width="13.5703125" style="1" customWidth="1"/>
    <col min="1512" max="1512" width="14" style="1" customWidth="1"/>
    <col min="1513" max="1513" width="17.28515625" style="1" customWidth="1"/>
    <col min="1514" max="1514" width="25.85546875" style="1" customWidth="1"/>
    <col min="1515" max="1515" width="20.42578125" style="1" customWidth="1"/>
    <col min="1516" max="1516" width="10.85546875" style="1" bestFit="1" customWidth="1"/>
    <col min="1517" max="1517" width="12.42578125" style="1" customWidth="1"/>
    <col min="1518" max="1518" width="26" style="1" customWidth="1"/>
    <col min="1519" max="1764" width="9.140625" style="1"/>
    <col min="1765" max="1765" width="8.7109375" style="1" customWidth="1"/>
    <col min="1766" max="1766" width="78.7109375" style="1" customWidth="1"/>
    <col min="1767" max="1767" width="13.5703125" style="1" customWidth="1"/>
    <col min="1768" max="1768" width="14" style="1" customWidth="1"/>
    <col min="1769" max="1769" width="17.28515625" style="1" customWidth="1"/>
    <col min="1770" max="1770" width="25.85546875" style="1" customWidth="1"/>
    <col min="1771" max="1771" width="20.42578125" style="1" customWidth="1"/>
    <col min="1772" max="1772" width="10.85546875" style="1" bestFit="1" customWidth="1"/>
    <col min="1773" max="1773" width="12.42578125" style="1" customWidth="1"/>
    <col min="1774" max="1774" width="26" style="1" customWidth="1"/>
    <col min="1775" max="2020" width="9.140625" style="1"/>
    <col min="2021" max="2021" width="8.7109375" style="1" customWidth="1"/>
    <col min="2022" max="2022" width="78.7109375" style="1" customWidth="1"/>
    <col min="2023" max="2023" width="13.5703125" style="1" customWidth="1"/>
    <col min="2024" max="2024" width="14" style="1" customWidth="1"/>
    <col min="2025" max="2025" width="17.28515625" style="1" customWidth="1"/>
    <col min="2026" max="2026" width="25.85546875" style="1" customWidth="1"/>
    <col min="2027" max="2027" width="20.42578125" style="1" customWidth="1"/>
    <col min="2028" max="2028" width="10.85546875" style="1" bestFit="1" customWidth="1"/>
    <col min="2029" max="2029" width="12.42578125" style="1" customWidth="1"/>
    <col min="2030" max="2030" width="26" style="1" customWidth="1"/>
    <col min="2031" max="2276" width="9.140625" style="1"/>
    <col min="2277" max="2277" width="8.7109375" style="1" customWidth="1"/>
    <col min="2278" max="2278" width="78.7109375" style="1" customWidth="1"/>
    <col min="2279" max="2279" width="13.5703125" style="1" customWidth="1"/>
    <col min="2280" max="2280" width="14" style="1" customWidth="1"/>
    <col min="2281" max="2281" width="17.28515625" style="1" customWidth="1"/>
    <col min="2282" max="2282" width="25.85546875" style="1" customWidth="1"/>
    <col min="2283" max="2283" width="20.42578125" style="1" customWidth="1"/>
    <col min="2284" max="2284" width="10.85546875" style="1" bestFit="1" customWidth="1"/>
    <col min="2285" max="2285" width="12.42578125" style="1" customWidth="1"/>
    <col min="2286" max="2286" width="26" style="1" customWidth="1"/>
    <col min="2287" max="2532" width="9.140625" style="1"/>
    <col min="2533" max="2533" width="8.7109375" style="1" customWidth="1"/>
    <col min="2534" max="2534" width="78.7109375" style="1" customWidth="1"/>
    <col min="2535" max="2535" width="13.5703125" style="1" customWidth="1"/>
    <col min="2536" max="2536" width="14" style="1" customWidth="1"/>
    <col min="2537" max="2537" width="17.28515625" style="1" customWidth="1"/>
    <col min="2538" max="2538" width="25.85546875" style="1" customWidth="1"/>
    <col min="2539" max="2539" width="20.42578125" style="1" customWidth="1"/>
    <col min="2540" max="2540" width="10.85546875" style="1" bestFit="1" customWidth="1"/>
    <col min="2541" max="2541" width="12.42578125" style="1" customWidth="1"/>
    <col min="2542" max="2542" width="26" style="1" customWidth="1"/>
    <col min="2543" max="2788" width="9.140625" style="1"/>
    <col min="2789" max="2789" width="8.7109375" style="1" customWidth="1"/>
    <col min="2790" max="2790" width="78.7109375" style="1" customWidth="1"/>
    <col min="2791" max="2791" width="13.5703125" style="1" customWidth="1"/>
    <col min="2792" max="2792" width="14" style="1" customWidth="1"/>
    <col min="2793" max="2793" width="17.28515625" style="1" customWidth="1"/>
    <col min="2794" max="2794" width="25.85546875" style="1" customWidth="1"/>
    <col min="2795" max="2795" width="20.42578125" style="1" customWidth="1"/>
    <col min="2796" max="2796" width="10.85546875" style="1" bestFit="1" customWidth="1"/>
    <col min="2797" max="2797" width="12.42578125" style="1" customWidth="1"/>
    <col min="2798" max="2798" width="26" style="1" customWidth="1"/>
    <col min="2799" max="3044" width="9.140625" style="1"/>
    <col min="3045" max="3045" width="8.7109375" style="1" customWidth="1"/>
    <col min="3046" max="3046" width="78.7109375" style="1" customWidth="1"/>
    <col min="3047" max="3047" width="13.5703125" style="1" customWidth="1"/>
    <col min="3048" max="3048" width="14" style="1" customWidth="1"/>
    <col min="3049" max="3049" width="17.28515625" style="1" customWidth="1"/>
    <col min="3050" max="3050" width="25.85546875" style="1" customWidth="1"/>
    <col min="3051" max="3051" width="20.42578125" style="1" customWidth="1"/>
    <col min="3052" max="3052" width="10.85546875" style="1" bestFit="1" customWidth="1"/>
    <col min="3053" max="3053" width="12.42578125" style="1" customWidth="1"/>
    <col min="3054" max="3054" width="26" style="1" customWidth="1"/>
    <col min="3055" max="3300" width="9.140625" style="1"/>
    <col min="3301" max="3301" width="8.7109375" style="1" customWidth="1"/>
    <col min="3302" max="3302" width="78.7109375" style="1" customWidth="1"/>
    <col min="3303" max="3303" width="13.5703125" style="1" customWidth="1"/>
    <col min="3304" max="3304" width="14" style="1" customWidth="1"/>
    <col min="3305" max="3305" width="17.28515625" style="1" customWidth="1"/>
    <col min="3306" max="3306" width="25.85546875" style="1" customWidth="1"/>
    <col min="3307" max="3307" width="20.42578125" style="1" customWidth="1"/>
    <col min="3308" max="3308" width="10.85546875" style="1" bestFit="1" customWidth="1"/>
    <col min="3309" max="3309" width="12.42578125" style="1" customWidth="1"/>
    <col min="3310" max="3310" width="26" style="1" customWidth="1"/>
    <col min="3311" max="3556" width="9.140625" style="1"/>
    <col min="3557" max="3557" width="8.7109375" style="1" customWidth="1"/>
    <col min="3558" max="3558" width="78.7109375" style="1" customWidth="1"/>
    <col min="3559" max="3559" width="13.5703125" style="1" customWidth="1"/>
    <col min="3560" max="3560" width="14" style="1" customWidth="1"/>
    <col min="3561" max="3561" width="17.28515625" style="1" customWidth="1"/>
    <col min="3562" max="3562" width="25.85546875" style="1" customWidth="1"/>
    <col min="3563" max="3563" width="20.42578125" style="1" customWidth="1"/>
    <col min="3564" max="3564" width="10.85546875" style="1" bestFit="1" customWidth="1"/>
    <col min="3565" max="3565" width="12.42578125" style="1" customWidth="1"/>
    <col min="3566" max="3566" width="26" style="1" customWidth="1"/>
    <col min="3567" max="3812" width="9.140625" style="1"/>
    <col min="3813" max="3813" width="8.7109375" style="1" customWidth="1"/>
    <col min="3814" max="3814" width="78.7109375" style="1" customWidth="1"/>
    <col min="3815" max="3815" width="13.5703125" style="1" customWidth="1"/>
    <col min="3816" max="3816" width="14" style="1" customWidth="1"/>
    <col min="3817" max="3817" width="17.28515625" style="1" customWidth="1"/>
    <col min="3818" max="3818" width="25.85546875" style="1" customWidth="1"/>
    <col min="3819" max="3819" width="20.42578125" style="1" customWidth="1"/>
    <col min="3820" max="3820" width="10.85546875" style="1" bestFit="1" customWidth="1"/>
    <col min="3821" max="3821" width="12.42578125" style="1" customWidth="1"/>
    <col min="3822" max="3822" width="26" style="1" customWidth="1"/>
    <col min="3823" max="4068" width="9.140625" style="1"/>
    <col min="4069" max="4069" width="8.7109375" style="1" customWidth="1"/>
    <col min="4070" max="4070" width="78.7109375" style="1" customWidth="1"/>
    <col min="4071" max="4071" width="13.5703125" style="1" customWidth="1"/>
    <col min="4072" max="4072" width="14" style="1" customWidth="1"/>
    <col min="4073" max="4073" width="17.28515625" style="1" customWidth="1"/>
    <col min="4074" max="4074" width="25.85546875" style="1" customWidth="1"/>
    <col min="4075" max="4075" width="20.42578125" style="1" customWidth="1"/>
    <col min="4076" max="4076" width="10.85546875" style="1" bestFit="1" customWidth="1"/>
    <col min="4077" max="4077" width="12.42578125" style="1" customWidth="1"/>
    <col min="4078" max="4078" width="26" style="1" customWidth="1"/>
    <col min="4079" max="4324" width="9.140625" style="1"/>
    <col min="4325" max="4325" width="8.7109375" style="1" customWidth="1"/>
    <col min="4326" max="4326" width="78.7109375" style="1" customWidth="1"/>
    <col min="4327" max="4327" width="13.5703125" style="1" customWidth="1"/>
    <col min="4328" max="4328" width="14" style="1" customWidth="1"/>
    <col min="4329" max="4329" width="17.28515625" style="1" customWidth="1"/>
    <col min="4330" max="4330" width="25.85546875" style="1" customWidth="1"/>
    <col min="4331" max="4331" width="20.42578125" style="1" customWidth="1"/>
    <col min="4332" max="4332" width="10.85546875" style="1" bestFit="1" customWidth="1"/>
    <col min="4333" max="4333" width="12.42578125" style="1" customWidth="1"/>
    <col min="4334" max="4334" width="26" style="1" customWidth="1"/>
    <col min="4335" max="4580" width="9.140625" style="1"/>
    <col min="4581" max="4581" width="8.7109375" style="1" customWidth="1"/>
    <col min="4582" max="4582" width="78.7109375" style="1" customWidth="1"/>
    <col min="4583" max="4583" width="13.5703125" style="1" customWidth="1"/>
    <col min="4584" max="4584" width="14" style="1" customWidth="1"/>
    <col min="4585" max="4585" width="17.28515625" style="1" customWidth="1"/>
    <col min="4586" max="4586" width="25.85546875" style="1" customWidth="1"/>
    <col min="4587" max="4587" width="20.42578125" style="1" customWidth="1"/>
    <col min="4588" max="4588" width="10.85546875" style="1" bestFit="1" customWidth="1"/>
    <col min="4589" max="4589" width="12.42578125" style="1" customWidth="1"/>
    <col min="4590" max="4590" width="26" style="1" customWidth="1"/>
    <col min="4591" max="4836" width="9.140625" style="1"/>
    <col min="4837" max="4837" width="8.7109375" style="1" customWidth="1"/>
    <col min="4838" max="4838" width="78.7109375" style="1" customWidth="1"/>
    <col min="4839" max="4839" width="13.5703125" style="1" customWidth="1"/>
    <col min="4840" max="4840" width="14" style="1" customWidth="1"/>
    <col min="4841" max="4841" width="17.28515625" style="1" customWidth="1"/>
    <col min="4842" max="4842" width="25.85546875" style="1" customWidth="1"/>
    <col min="4843" max="4843" width="20.42578125" style="1" customWidth="1"/>
    <col min="4844" max="4844" width="10.85546875" style="1" bestFit="1" customWidth="1"/>
    <col min="4845" max="4845" width="12.42578125" style="1" customWidth="1"/>
    <col min="4846" max="4846" width="26" style="1" customWidth="1"/>
    <col min="4847" max="5092" width="9.140625" style="1"/>
    <col min="5093" max="5093" width="8.7109375" style="1" customWidth="1"/>
    <col min="5094" max="5094" width="78.7109375" style="1" customWidth="1"/>
    <col min="5095" max="5095" width="13.5703125" style="1" customWidth="1"/>
    <col min="5096" max="5096" width="14" style="1" customWidth="1"/>
    <col min="5097" max="5097" width="17.28515625" style="1" customWidth="1"/>
    <col min="5098" max="5098" width="25.85546875" style="1" customWidth="1"/>
    <col min="5099" max="5099" width="20.42578125" style="1" customWidth="1"/>
    <col min="5100" max="5100" width="10.85546875" style="1" bestFit="1" customWidth="1"/>
    <col min="5101" max="5101" width="12.42578125" style="1" customWidth="1"/>
    <col min="5102" max="5102" width="26" style="1" customWidth="1"/>
    <col min="5103" max="5348" width="9.140625" style="1"/>
    <col min="5349" max="5349" width="8.7109375" style="1" customWidth="1"/>
    <col min="5350" max="5350" width="78.7109375" style="1" customWidth="1"/>
    <col min="5351" max="5351" width="13.5703125" style="1" customWidth="1"/>
    <col min="5352" max="5352" width="14" style="1" customWidth="1"/>
    <col min="5353" max="5353" width="17.28515625" style="1" customWidth="1"/>
    <col min="5354" max="5354" width="25.85546875" style="1" customWidth="1"/>
    <col min="5355" max="5355" width="20.42578125" style="1" customWidth="1"/>
    <col min="5356" max="5356" width="10.85546875" style="1" bestFit="1" customWidth="1"/>
    <col min="5357" max="5357" width="12.42578125" style="1" customWidth="1"/>
    <col min="5358" max="5358" width="26" style="1" customWidth="1"/>
    <col min="5359" max="5604" width="9.140625" style="1"/>
    <col min="5605" max="5605" width="8.7109375" style="1" customWidth="1"/>
    <col min="5606" max="5606" width="78.7109375" style="1" customWidth="1"/>
    <col min="5607" max="5607" width="13.5703125" style="1" customWidth="1"/>
    <col min="5608" max="5608" width="14" style="1" customWidth="1"/>
    <col min="5609" max="5609" width="17.28515625" style="1" customWidth="1"/>
    <col min="5610" max="5610" width="25.85546875" style="1" customWidth="1"/>
    <col min="5611" max="5611" width="20.42578125" style="1" customWidth="1"/>
    <col min="5612" max="5612" width="10.85546875" style="1" bestFit="1" customWidth="1"/>
    <col min="5613" max="5613" width="12.42578125" style="1" customWidth="1"/>
    <col min="5614" max="5614" width="26" style="1" customWidth="1"/>
    <col min="5615" max="5860" width="9.140625" style="1"/>
    <col min="5861" max="5861" width="8.7109375" style="1" customWidth="1"/>
    <col min="5862" max="5862" width="78.7109375" style="1" customWidth="1"/>
    <col min="5863" max="5863" width="13.5703125" style="1" customWidth="1"/>
    <col min="5864" max="5864" width="14" style="1" customWidth="1"/>
    <col min="5865" max="5865" width="17.28515625" style="1" customWidth="1"/>
    <col min="5866" max="5866" width="25.85546875" style="1" customWidth="1"/>
    <col min="5867" max="5867" width="20.42578125" style="1" customWidth="1"/>
    <col min="5868" max="5868" width="10.85546875" style="1" bestFit="1" customWidth="1"/>
    <col min="5869" max="5869" width="12.42578125" style="1" customWidth="1"/>
    <col min="5870" max="5870" width="26" style="1" customWidth="1"/>
    <col min="5871" max="6116" width="9.140625" style="1"/>
    <col min="6117" max="6117" width="8.7109375" style="1" customWidth="1"/>
    <col min="6118" max="6118" width="78.7109375" style="1" customWidth="1"/>
    <col min="6119" max="6119" width="13.5703125" style="1" customWidth="1"/>
    <col min="6120" max="6120" width="14" style="1" customWidth="1"/>
    <col min="6121" max="6121" width="17.28515625" style="1" customWidth="1"/>
    <col min="6122" max="6122" width="25.85546875" style="1" customWidth="1"/>
    <col min="6123" max="6123" width="20.42578125" style="1" customWidth="1"/>
    <col min="6124" max="6124" width="10.85546875" style="1" bestFit="1" customWidth="1"/>
    <col min="6125" max="6125" width="12.42578125" style="1" customWidth="1"/>
    <col min="6126" max="6126" width="26" style="1" customWidth="1"/>
    <col min="6127" max="6372" width="9.140625" style="1"/>
    <col min="6373" max="6373" width="8.7109375" style="1" customWidth="1"/>
    <col min="6374" max="6374" width="78.7109375" style="1" customWidth="1"/>
    <col min="6375" max="6375" width="13.5703125" style="1" customWidth="1"/>
    <col min="6376" max="6376" width="14" style="1" customWidth="1"/>
    <col min="6377" max="6377" width="17.28515625" style="1" customWidth="1"/>
    <col min="6378" max="6378" width="25.85546875" style="1" customWidth="1"/>
    <col min="6379" max="6379" width="20.42578125" style="1" customWidth="1"/>
    <col min="6380" max="6380" width="10.85546875" style="1" bestFit="1" customWidth="1"/>
    <col min="6381" max="6381" width="12.42578125" style="1" customWidth="1"/>
    <col min="6382" max="6382" width="26" style="1" customWidth="1"/>
    <col min="6383" max="6628" width="9.140625" style="1"/>
    <col min="6629" max="6629" width="8.7109375" style="1" customWidth="1"/>
    <col min="6630" max="6630" width="78.7109375" style="1" customWidth="1"/>
    <col min="6631" max="6631" width="13.5703125" style="1" customWidth="1"/>
    <col min="6632" max="6632" width="14" style="1" customWidth="1"/>
    <col min="6633" max="6633" width="17.28515625" style="1" customWidth="1"/>
    <col min="6634" max="6634" width="25.85546875" style="1" customWidth="1"/>
    <col min="6635" max="6635" width="20.42578125" style="1" customWidth="1"/>
    <col min="6636" max="6636" width="10.85546875" style="1" bestFit="1" customWidth="1"/>
    <col min="6637" max="6637" width="12.42578125" style="1" customWidth="1"/>
    <col min="6638" max="6638" width="26" style="1" customWidth="1"/>
    <col min="6639" max="6884" width="9.140625" style="1"/>
    <col min="6885" max="6885" width="8.7109375" style="1" customWidth="1"/>
    <col min="6886" max="6886" width="78.7109375" style="1" customWidth="1"/>
    <col min="6887" max="6887" width="13.5703125" style="1" customWidth="1"/>
    <col min="6888" max="6888" width="14" style="1" customWidth="1"/>
    <col min="6889" max="6889" width="17.28515625" style="1" customWidth="1"/>
    <col min="6890" max="6890" width="25.85546875" style="1" customWidth="1"/>
    <col min="6891" max="6891" width="20.42578125" style="1" customWidth="1"/>
    <col min="6892" max="6892" width="10.85546875" style="1" bestFit="1" customWidth="1"/>
    <col min="6893" max="6893" width="12.42578125" style="1" customWidth="1"/>
    <col min="6894" max="6894" width="26" style="1" customWidth="1"/>
    <col min="6895" max="7140" width="9.140625" style="1"/>
    <col min="7141" max="7141" width="8.7109375" style="1" customWidth="1"/>
    <col min="7142" max="7142" width="78.7109375" style="1" customWidth="1"/>
    <col min="7143" max="7143" width="13.5703125" style="1" customWidth="1"/>
    <col min="7144" max="7144" width="14" style="1" customWidth="1"/>
    <col min="7145" max="7145" width="17.28515625" style="1" customWidth="1"/>
    <col min="7146" max="7146" width="25.85546875" style="1" customWidth="1"/>
    <col min="7147" max="7147" width="20.42578125" style="1" customWidth="1"/>
    <col min="7148" max="7148" width="10.85546875" style="1" bestFit="1" customWidth="1"/>
    <col min="7149" max="7149" width="12.42578125" style="1" customWidth="1"/>
    <col min="7150" max="7150" width="26" style="1" customWidth="1"/>
    <col min="7151" max="7396" width="9.140625" style="1"/>
    <col min="7397" max="7397" width="8.7109375" style="1" customWidth="1"/>
    <col min="7398" max="7398" width="78.7109375" style="1" customWidth="1"/>
    <col min="7399" max="7399" width="13.5703125" style="1" customWidth="1"/>
    <col min="7400" max="7400" width="14" style="1" customWidth="1"/>
    <col min="7401" max="7401" width="17.28515625" style="1" customWidth="1"/>
    <col min="7402" max="7402" width="25.85546875" style="1" customWidth="1"/>
    <col min="7403" max="7403" width="20.42578125" style="1" customWidth="1"/>
    <col min="7404" max="7404" width="10.85546875" style="1" bestFit="1" customWidth="1"/>
    <col min="7405" max="7405" width="12.42578125" style="1" customWidth="1"/>
    <col min="7406" max="7406" width="26" style="1" customWidth="1"/>
    <col min="7407" max="7652" width="9.140625" style="1"/>
    <col min="7653" max="7653" width="8.7109375" style="1" customWidth="1"/>
    <col min="7654" max="7654" width="78.7109375" style="1" customWidth="1"/>
    <col min="7655" max="7655" width="13.5703125" style="1" customWidth="1"/>
    <col min="7656" max="7656" width="14" style="1" customWidth="1"/>
    <col min="7657" max="7657" width="17.28515625" style="1" customWidth="1"/>
    <col min="7658" max="7658" width="25.85546875" style="1" customWidth="1"/>
    <col min="7659" max="7659" width="20.42578125" style="1" customWidth="1"/>
    <col min="7660" max="7660" width="10.85546875" style="1" bestFit="1" customWidth="1"/>
    <col min="7661" max="7661" width="12.42578125" style="1" customWidth="1"/>
    <col min="7662" max="7662" width="26" style="1" customWidth="1"/>
    <col min="7663" max="7908" width="9.140625" style="1"/>
    <col min="7909" max="7909" width="8.7109375" style="1" customWidth="1"/>
    <col min="7910" max="7910" width="78.7109375" style="1" customWidth="1"/>
    <col min="7911" max="7911" width="13.5703125" style="1" customWidth="1"/>
    <col min="7912" max="7912" width="14" style="1" customWidth="1"/>
    <col min="7913" max="7913" width="17.28515625" style="1" customWidth="1"/>
    <col min="7914" max="7914" width="25.85546875" style="1" customWidth="1"/>
    <col min="7915" max="7915" width="20.42578125" style="1" customWidth="1"/>
    <col min="7916" max="7916" width="10.85546875" style="1" bestFit="1" customWidth="1"/>
    <col min="7917" max="7917" width="12.42578125" style="1" customWidth="1"/>
    <col min="7918" max="7918" width="26" style="1" customWidth="1"/>
    <col min="7919" max="8164" width="9.140625" style="1"/>
    <col min="8165" max="8165" width="8.7109375" style="1" customWidth="1"/>
    <col min="8166" max="8166" width="78.7109375" style="1" customWidth="1"/>
    <col min="8167" max="8167" width="13.5703125" style="1" customWidth="1"/>
    <col min="8168" max="8168" width="14" style="1" customWidth="1"/>
    <col min="8169" max="8169" width="17.28515625" style="1" customWidth="1"/>
    <col min="8170" max="8170" width="25.85546875" style="1" customWidth="1"/>
    <col min="8171" max="8171" width="20.42578125" style="1" customWidth="1"/>
    <col min="8172" max="8172" width="10.85546875" style="1" bestFit="1" customWidth="1"/>
    <col min="8173" max="8173" width="12.42578125" style="1" customWidth="1"/>
    <col min="8174" max="8174" width="26" style="1" customWidth="1"/>
    <col min="8175" max="8420" width="9.140625" style="1"/>
    <col min="8421" max="8421" width="8.7109375" style="1" customWidth="1"/>
    <col min="8422" max="8422" width="78.7109375" style="1" customWidth="1"/>
    <col min="8423" max="8423" width="13.5703125" style="1" customWidth="1"/>
    <col min="8424" max="8424" width="14" style="1" customWidth="1"/>
    <col min="8425" max="8425" width="17.28515625" style="1" customWidth="1"/>
    <col min="8426" max="8426" width="25.85546875" style="1" customWidth="1"/>
    <col min="8427" max="8427" width="20.42578125" style="1" customWidth="1"/>
    <col min="8428" max="8428" width="10.85546875" style="1" bestFit="1" customWidth="1"/>
    <col min="8429" max="8429" width="12.42578125" style="1" customWidth="1"/>
    <col min="8430" max="8430" width="26" style="1" customWidth="1"/>
    <col min="8431" max="8676" width="9.140625" style="1"/>
    <col min="8677" max="8677" width="8.7109375" style="1" customWidth="1"/>
    <col min="8678" max="8678" width="78.7109375" style="1" customWidth="1"/>
    <col min="8679" max="8679" width="13.5703125" style="1" customWidth="1"/>
    <col min="8680" max="8680" width="14" style="1" customWidth="1"/>
    <col min="8681" max="8681" width="17.28515625" style="1" customWidth="1"/>
    <col min="8682" max="8682" width="25.85546875" style="1" customWidth="1"/>
    <col min="8683" max="8683" width="20.42578125" style="1" customWidth="1"/>
    <col min="8684" max="8684" width="10.85546875" style="1" bestFit="1" customWidth="1"/>
    <col min="8685" max="8685" width="12.42578125" style="1" customWidth="1"/>
    <col min="8686" max="8686" width="26" style="1" customWidth="1"/>
    <col min="8687" max="8932" width="9.140625" style="1"/>
    <col min="8933" max="8933" width="8.7109375" style="1" customWidth="1"/>
    <col min="8934" max="8934" width="78.7109375" style="1" customWidth="1"/>
    <col min="8935" max="8935" width="13.5703125" style="1" customWidth="1"/>
    <col min="8936" max="8936" width="14" style="1" customWidth="1"/>
    <col min="8937" max="8937" width="17.28515625" style="1" customWidth="1"/>
    <col min="8938" max="8938" width="25.85546875" style="1" customWidth="1"/>
    <col min="8939" max="8939" width="20.42578125" style="1" customWidth="1"/>
    <col min="8940" max="8940" width="10.85546875" style="1" bestFit="1" customWidth="1"/>
    <col min="8941" max="8941" width="12.42578125" style="1" customWidth="1"/>
    <col min="8942" max="8942" width="26" style="1" customWidth="1"/>
    <col min="8943" max="9188" width="9.140625" style="1"/>
    <col min="9189" max="9189" width="8.7109375" style="1" customWidth="1"/>
    <col min="9190" max="9190" width="78.7109375" style="1" customWidth="1"/>
    <col min="9191" max="9191" width="13.5703125" style="1" customWidth="1"/>
    <col min="9192" max="9192" width="14" style="1" customWidth="1"/>
    <col min="9193" max="9193" width="17.28515625" style="1" customWidth="1"/>
    <col min="9194" max="9194" width="25.85546875" style="1" customWidth="1"/>
    <col min="9195" max="9195" width="20.42578125" style="1" customWidth="1"/>
    <col min="9196" max="9196" width="10.85546875" style="1" bestFit="1" customWidth="1"/>
    <col min="9197" max="9197" width="12.42578125" style="1" customWidth="1"/>
    <col min="9198" max="9198" width="26" style="1" customWidth="1"/>
    <col min="9199" max="9444" width="9.140625" style="1"/>
    <col min="9445" max="9445" width="8.7109375" style="1" customWidth="1"/>
    <col min="9446" max="9446" width="78.7109375" style="1" customWidth="1"/>
    <col min="9447" max="9447" width="13.5703125" style="1" customWidth="1"/>
    <col min="9448" max="9448" width="14" style="1" customWidth="1"/>
    <col min="9449" max="9449" width="17.28515625" style="1" customWidth="1"/>
    <col min="9450" max="9450" width="25.85546875" style="1" customWidth="1"/>
    <col min="9451" max="9451" width="20.42578125" style="1" customWidth="1"/>
    <col min="9452" max="9452" width="10.85546875" style="1" bestFit="1" customWidth="1"/>
    <col min="9453" max="9453" width="12.42578125" style="1" customWidth="1"/>
    <col min="9454" max="9454" width="26" style="1" customWidth="1"/>
    <col min="9455" max="9700" width="9.140625" style="1"/>
    <col min="9701" max="9701" width="8.7109375" style="1" customWidth="1"/>
    <col min="9702" max="9702" width="78.7109375" style="1" customWidth="1"/>
    <col min="9703" max="9703" width="13.5703125" style="1" customWidth="1"/>
    <col min="9704" max="9704" width="14" style="1" customWidth="1"/>
    <col min="9705" max="9705" width="17.28515625" style="1" customWidth="1"/>
    <col min="9706" max="9706" width="25.85546875" style="1" customWidth="1"/>
    <col min="9707" max="9707" width="20.42578125" style="1" customWidth="1"/>
    <col min="9708" max="9708" width="10.85546875" style="1" bestFit="1" customWidth="1"/>
    <col min="9709" max="9709" width="12.42578125" style="1" customWidth="1"/>
    <col min="9710" max="9710" width="26" style="1" customWidth="1"/>
    <col min="9711" max="9956" width="9.140625" style="1"/>
    <col min="9957" max="9957" width="8.7109375" style="1" customWidth="1"/>
    <col min="9958" max="9958" width="78.7109375" style="1" customWidth="1"/>
    <col min="9959" max="9959" width="13.5703125" style="1" customWidth="1"/>
    <col min="9960" max="9960" width="14" style="1" customWidth="1"/>
    <col min="9961" max="9961" width="17.28515625" style="1" customWidth="1"/>
    <col min="9962" max="9962" width="25.85546875" style="1" customWidth="1"/>
    <col min="9963" max="9963" width="20.42578125" style="1" customWidth="1"/>
    <col min="9964" max="9964" width="10.85546875" style="1" bestFit="1" customWidth="1"/>
    <col min="9965" max="9965" width="12.42578125" style="1" customWidth="1"/>
    <col min="9966" max="9966" width="26" style="1" customWidth="1"/>
    <col min="9967" max="10212" width="9.140625" style="1"/>
    <col min="10213" max="10213" width="8.7109375" style="1" customWidth="1"/>
    <col min="10214" max="10214" width="78.7109375" style="1" customWidth="1"/>
    <col min="10215" max="10215" width="13.5703125" style="1" customWidth="1"/>
    <col min="10216" max="10216" width="14" style="1" customWidth="1"/>
    <col min="10217" max="10217" width="17.28515625" style="1" customWidth="1"/>
    <col min="10218" max="10218" width="25.85546875" style="1" customWidth="1"/>
    <col min="10219" max="10219" width="20.42578125" style="1" customWidth="1"/>
    <col min="10220" max="10220" width="10.85546875" style="1" bestFit="1" customWidth="1"/>
    <col min="10221" max="10221" width="12.42578125" style="1" customWidth="1"/>
    <col min="10222" max="10222" width="26" style="1" customWidth="1"/>
    <col min="10223" max="10468" width="9.140625" style="1"/>
    <col min="10469" max="10469" width="8.7109375" style="1" customWidth="1"/>
    <col min="10470" max="10470" width="78.7109375" style="1" customWidth="1"/>
    <col min="10471" max="10471" width="13.5703125" style="1" customWidth="1"/>
    <col min="10472" max="10472" width="14" style="1" customWidth="1"/>
    <col min="10473" max="10473" width="17.28515625" style="1" customWidth="1"/>
    <col min="10474" max="10474" width="25.85546875" style="1" customWidth="1"/>
    <col min="10475" max="10475" width="20.42578125" style="1" customWidth="1"/>
    <col min="10476" max="10476" width="10.85546875" style="1" bestFit="1" customWidth="1"/>
    <col min="10477" max="10477" width="12.42578125" style="1" customWidth="1"/>
    <col min="10478" max="10478" width="26" style="1" customWidth="1"/>
    <col min="10479" max="10724" width="9.140625" style="1"/>
    <col min="10725" max="10725" width="8.7109375" style="1" customWidth="1"/>
    <col min="10726" max="10726" width="78.7109375" style="1" customWidth="1"/>
    <col min="10727" max="10727" width="13.5703125" style="1" customWidth="1"/>
    <col min="10728" max="10728" width="14" style="1" customWidth="1"/>
    <col min="10729" max="10729" width="17.28515625" style="1" customWidth="1"/>
    <col min="10730" max="10730" width="25.85546875" style="1" customWidth="1"/>
    <col min="10731" max="10731" width="20.42578125" style="1" customWidth="1"/>
    <col min="10732" max="10732" width="10.85546875" style="1" bestFit="1" customWidth="1"/>
    <col min="10733" max="10733" width="12.42578125" style="1" customWidth="1"/>
    <col min="10734" max="10734" width="26" style="1" customWidth="1"/>
    <col min="10735" max="10980" width="9.140625" style="1"/>
    <col min="10981" max="10981" width="8.7109375" style="1" customWidth="1"/>
    <col min="10982" max="10982" width="78.7109375" style="1" customWidth="1"/>
    <col min="10983" max="10983" width="13.5703125" style="1" customWidth="1"/>
    <col min="10984" max="10984" width="14" style="1" customWidth="1"/>
    <col min="10985" max="10985" width="17.28515625" style="1" customWidth="1"/>
    <col min="10986" max="10986" width="25.85546875" style="1" customWidth="1"/>
    <col min="10987" max="10987" width="20.42578125" style="1" customWidth="1"/>
    <col min="10988" max="10988" width="10.85546875" style="1" bestFit="1" customWidth="1"/>
    <col min="10989" max="10989" width="12.42578125" style="1" customWidth="1"/>
    <col min="10990" max="10990" width="26" style="1" customWidth="1"/>
    <col min="10991" max="11236" width="9.140625" style="1"/>
    <col min="11237" max="11237" width="8.7109375" style="1" customWidth="1"/>
    <col min="11238" max="11238" width="78.7109375" style="1" customWidth="1"/>
    <col min="11239" max="11239" width="13.5703125" style="1" customWidth="1"/>
    <col min="11240" max="11240" width="14" style="1" customWidth="1"/>
    <col min="11241" max="11241" width="17.28515625" style="1" customWidth="1"/>
    <col min="11242" max="11242" width="25.85546875" style="1" customWidth="1"/>
    <col min="11243" max="11243" width="20.42578125" style="1" customWidth="1"/>
    <col min="11244" max="11244" width="10.85546875" style="1" bestFit="1" customWidth="1"/>
    <col min="11245" max="11245" width="12.42578125" style="1" customWidth="1"/>
    <col min="11246" max="11246" width="26" style="1" customWidth="1"/>
    <col min="11247" max="11492" width="9.140625" style="1"/>
    <col min="11493" max="11493" width="8.7109375" style="1" customWidth="1"/>
    <col min="11494" max="11494" width="78.7109375" style="1" customWidth="1"/>
    <col min="11495" max="11495" width="13.5703125" style="1" customWidth="1"/>
    <col min="11496" max="11496" width="14" style="1" customWidth="1"/>
    <col min="11497" max="11497" width="17.28515625" style="1" customWidth="1"/>
    <col min="11498" max="11498" width="25.85546875" style="1" customWidth="1"/>
    <col min="11499" max="11499" width="20.42578125" style="1" customWidth="1"/>
    <col min="11500" max="11500" width="10.85546875" style="1" bestFit="1" customWidth="1"/>
    <col min="11501" max="11501" width="12.42578125" style="1" customWidth="1"/>
    <col min="11502" max="11502" width="26" style="1" customWidth="1"/>
    <col min="11503" max="11748" width="9.140625" style="1"/>
    <col min="11749" max="11749" width="8.7109375" style="1" customWidth="1"/>
    <col min="11750" max="11750" width="78.7109375" style="1" customWidth="1"/>
    <col min="11751" max="11751" width="13.5703125" style="1" customWidth="1"/>
    <col min="11752" max="11752" width="14" style="1" customWidth="1"/>
    <col min="11753" max="11753" width="17.28515625" style="1" customWidth="1"/>
    <col min="11754" max="11754" width="25.85546875" style="1" customWidth="1"/>
    <col min="11755" max="11755" width="20.42578125" style="1" customWidth="1"/>
    <col min="11756" max="11756" width="10.85546875" style="1" bestFit="1" customWidth="1"/>
    <col min="11757" max="11757" width="12.42578125" style="1" customWidth="1"/>
    <col min="11758" max="11758" width="26" style="1" customWidth="1"/>
    <col min="11759" max="12004" width="9.140625" style="1"/>
    <col min="12005" max="12005" width="8.7109375" style="1" customWidth="1"/>
    <col min="12006" max="12006" width="78.7109375" style="1" customWidth="1"/>
    <col min="12007" max="12007" width="13.5703125" style="1" customWidth="1"/>
    <col min="12008" max="12008" width="14" style="1" customWidth="1"/>
    <col min="12009" max="12009" width="17.28515625" style="1" customWidth="1"/>
    <col min="12010" max="12010" width="25.85546875" style="1" customWidth="1"/>
    <col min="12011" max="12011" width="20.42578125" style="1" customWidth="1"/>
    <col min="12012" max="12012" width="10.85546875" style="1" bestFit="1" customWidth="1"/>
    <col min="12013" max="12013" width="12.42578125" style="1" customWidth="1"/>
    <col min="12014" max="12014" width="26" style="1" customWidth="1"/>
    <col min="12015" max="12260" width="9.140625" style="1"/>
    <col min="12261" max="12261" width="8.7109375" style="1" customWidth="1"/>
    <col min="12262" max="12262" width="78.7109375" style="1" customWidth="1"/>
    <col min="12263" max="12263" width="13.5703125" style="1" customWidth="1"/>
    <col min="12264" max="12264" width="14" style="1" customWidth="1"/>
    <col min="12265" max="12265" width="17.28515625" style="1" customWidth="1"/>
    <col min="12266" max="12266" width="25.85546875" style="1" customWidth="1"/>
    <col min="12267" max="12267" width="20.42578125" style="1" customWidth="1"/>
    <col min="12268" max="12268" width="10.85546875" style="1" bestFit="1" customWidth="1"/>
    <col min="12269" max="12269" width="12.42578125" style="1" customWidth="1"/>
    <col min="12270" max="12270" width="26" style="1" customWidth="1"/>
    <col min="12271" max="12516" width="9.140625" style="1"/>
    <col min="12517" max="12517" width="8.7109375" style="1" customWidth="1"/>
    <col min="12518" max="12518" width="78.7109375" style="1" customWidth="1"/>
    <col min="12519" max="12519" width="13.5703125" style="1" customWidth="1"/>
    <col min="12520" max="12520" width="14" style="1" customWidth="1"/>
    <col min="12521" max="12521" width="17.28515625" style="1" customWidth="1"/>
    <col min="12522" max="12522" width="25.85546875" style="1" customWidth="1"/>
    <col min="12523" max="12523" width="20.42578125" style="1" customWidth="1"/>
    <col min="12524" max="12524" width="10.85546875" style="1" bestFit="1" customWidth="1"/>
    <col min="12525" max="12525" width="12.42578125" style="1" customWidth="1"/>
    <col min="12526" max="12526" width="26" style="1" customWidth="1"/>
    <col min="12527" max="12772" width="9.140625" style="1"/>
    <col min="12773" max="12773" width="8.7109375" style="1" customWidth="1"/>
    <col min="12774" max="12774" width="78.7109375" style="1" customWidth="1"/>
    <col min="12775" max="12775" width="13.5703125" style="1" customWidth="1"/>
    <col min="12776" max="12776" width="14" style="1" customWidth="1"/>
    <col min="12777" max="12777" width="17.28515625" style="1" customWidth="1"/>
    <col min="12778" max="12778" width="25.85546875" style="1" customWidth="1"/>
    <col min="12779" max="12779" width="20.42578125" style="1" customWidth="1"/>
    <col min="12780" max="12780" width="10.85546875" style="1" bestFit="1" customWidth="1"/>
    <col min="12781" max="12781" width="12.42578125" style="1" customWidth="1"/>
    <col min="12782" max="12782" width="26" style="1" customWidth="1"/>
    <col min="12783" max="13028" width="9.140625" style="1"/>
    <col min="13029" max="13029" width="8.7109375" style="1" customWidth="1"/>
    <col min="13030" max="13030" width="78.7109375" style="1" customWidth="1"/>
    <col min="13031" max="13031" width="13.5703125" style="1" customWidth="1"/>
    <col min="13032" max="13032" width="14" style="1" customWidth="1"/>
    <col min="13033" max="13033" width="17.28515625" style="1" customWidth="1"/>
    <col min="13034" max="13034" width="25.85546875" style="1" customWidth="1"/>
    <col min="13035" max="13035" width="20.42578125" style="1" customWidth="1"/>
    <col min="13036" max="13036" width="10.85546875" style="1" bestFit="1" customWidth="1"/>
    <col min="13037" max="13037" width="12.42578125" style="1" customWidth="1"/>
    <col min="13038" max="13038" width="26" style="1" customWidth="1"/>
    <col min="13039" max="13284" width="9.140625" style="1"/>
    <col min="13285" max="13285" width="8.7109375" style="1" customWidth="1"/>
    <col min="13286" max="13286" width="78.7109375" style="1" customWidth="1"/>
    <col min="13287" max="13287" width="13.5703125" style="1" customWidth="1"/>
    <col min="13288" max="13288" width="14" style="1" customWidth="1"/>
    <col min="13289" max="13289" width="17.28515625" style="1" customWidth="1"/>
    <col min="13290" max="13290" width="25.85546875" style="1" customWidth="1"/>
    <col min="13291" max="13291" width="20.42578125" style="1" customWidth="1"/>
    <col min="13292" max="13292" width="10.85546875" style="1" bestFit="1" customWidth="1"/>
    <col min="13293" max="13293" width="12.42578125" style="1" customWidth="1"/>
    <col min="13294" max="13294" width="26" style="1" customWidth="1"/>
    <col min="13295" max="13540" width="9.140625" style="1"/>
    <col min="13541" max="13541" width="8.7109375" style="1" customWidth="1"/>
    <col min="13542" max="13542" width="78.7109375" style="1" customWidth="1"/>
    <col min="13543" max="13543" width="13.5703125" style="1" customWidth="1"/>
    <col min="13544" max="13544" width="14" style="1" customWidth="1"/>
    <col min="13545" max="13545" width="17.28515625" style="1" customWidth="1"/>
    <col min="13546" max="13546" width="25.85546875" style="1" customWidth="1"/>
    <col min="13547" max="13547" width="20.42578125" style="1" customWidth="1"/>
    <col min="13548" max="13548" width="10.85546875" style="1" bestFit="1" customWidth="1"/>
    <col min="13549" max="13549" width="12.42578125" style="1" customWidth="1"/>
    <col min="13550" max="13550" width="26" style="1" customWidth="1"/>
    <col min="13551" max="13796" width="9.140625" style="1"/>
    <col min="13797" max="13797" width="8.7109375" style="1" customWidth="1"/>
    <col min="13798" max="13798" width="78.7109375" style="1" customWidth="1"/>
    <col min="13799" max="13799" width="13.5703125" style="1" customWidth="1"/>
    <col min="13800" max="13800" width="14" style="1" customWidth="1"/>
    <col min="13801" max="13801" width="17.28515625" style="1" customWidth="1"/>
    <col min="13802" max="13802" width="25.85546875" style="1" customWidth="1"/>
    <col min="13803" max="13803" width="20.42578125" style="1" customWidth="1"/>
    <col min="13804" max="13804" width="10.85546875" style="1" bestFit="1" customWidth="1"/>
    <col min="13805" max="13805" width="12.42578125" style="1" customWidth="1"/>
    <col min="13806" max="13806" width="26" style="1" customWidth="1"/>
    <col min="13807" max="14052" width="9.140625" style="1"/>
    <col min="14053" max="14053" width="8.7109375" style="1" customWidth="1"/>
    <col min="14054" max="14054" width="78.7109375" style="1" customWidth="1"/>
    <col min="14055" max="14055" width="13.5703125" style="1" customWidth="1"/>
    <col min="14056" max="14056" width="14" style="1" customWidth="1"/>
    <col min="14057" max="14057" width="17.28515625" style="1" customWidth="1"/>
    <col min="14058" max="14058" width="25.85546875" style="1" customWidth="1"/>
    <col min="14059" max="14059" width="20.42578125" style="1" customWidth="1"/>
    <col min="14060" max="14060" width="10.85546875" style="1" bestFit="1" customWidth="1"/>
    <col min="14061" max="14061" width="12.42578125" style="1" customWidth="1"/>
    <col min="14062" max="14062" width="26" style="1" customWidth="1"/>
    <col min="14063" max="14308" width="9.140625" style="1"/>
    <col min="14309" max="14309" width="8.7109375" style="1" customWidth="1"/>
    <col min="14310" max="14310" width="78.7109375" style="1" customWidth="1"/>
    <col min="14311" max="14311" width="13.5703125" style="1" customWidth="1"/>
    <col min="14312" max="14312" width="14" style="1" customWidth="1"/>
    <col min="14313" max="14313" width="17.28515625" style="1" customWidth="1"/>
    <col min="14314" max="14314" width="25.85546875" style="1" customWidth="1"/>
    <col min="14315" max="14315" width="20.42578125" style="1" customWidth="1"/>
    <col min="14316" max="14316" width="10.85546875" style="1" bestFit="1" customWidth="1"/>
    <col min="14317" max="14317" width="12.42578125" style="1" customWidth="1"/>
    <col min="14318" max="14318" width="26" style="1" customWidth="1"/>
    <col min="14319" max="14564" width="9.140625" style="1"/>
    <col min="14565" max="14565" width="8.7109375" style="1" customWidth="1"/>
    <col min="14566" max="14566" width="78.7109375" style="1" customWidth="1"/>
    <col min="14567" max="14567" width="13.5703125" style="1" customWidth="1"/>
    <col min="14568" max="14568" width="14" style="1" customWidth="1"/>
    <col min="14569" max="14569" width="17.28515625" style="1" customWidth="1"/>
    <col min="14570" max="14570" width="25.85546875" style="1" customWidth="1"/>
    <col min="14571" max="14571" width="20.42578125" style="1" customWidth="1"/>
    <col min="14572" max="14572" width="10.85546875" style="1" bestFit="1" customWidth="1"/>
    <col min="14573" max="14573" width="12.42578125" style="1" customWidth="1"/>
    <col min="14574" max="14574" width="26" style="1" customWidth="1"/>
    <col min="14575" max="14820" width="9.140625" style="1"/>
    <col min="14821" max="14821" width="8.7109375" style="1" customWidth="1"/>
    <col min="14822" max="14822" width="78.7109375" style="1" customWidth="1"/>
    <col min="14823" max="14823" width="13.5703125" style="1" customWidth="1"/>
    <col min="14824" max="14824" width="14" style="1" customWidth="1"/>
    <col min="14825" max="14825" width="17.28515625" style="1" customWidth="1"/>
    <col min="14826" max="14826" width="25.85546875" style="1" customWidth="1"/>
    <col min="14827" max="14827" width="20.42578125" style="1" customWidth="1"/>
    <col min="14828" max="14828" width="10.85546875" style="1" bestFit="1" customWidth="1"/>
    <col min="14829" max="14829" width="12.42578125" style="1" customWidth="1"/>
    <col min="14830" max="14830" width="26" style="1" customWidth="1"/>
    <col min="14831" max="15076" width="9.140625" style="1"/>
    <col min="15077" max="15077" width="8.7109375" style="1" customWidth="1"/>
    <col min="15078" max="15078" width="78.7109375" style="1" customWidth="1"/>
    <col min="15079" max="15079" width="13.5703125" style="1" customWidth="1"/>
    <col min="15080" max="15080" width="14" style="1" customWidth="1"/>
    <col min="15081" max="15081" width="17.28515625" style="1" customWidth="1"/>
    <col min="15082" max="15082" width="25.85546875" style="1" customWidth="1"/>
    <col min="15083" max="15083" width="20.42578125" style="1" customWidth="1"/>
    <col min="15084" max="15084" width="10.85546875" style="1" bestFit="1" customWidth="1"/>
    <col min="15085" max="15085" width="12.42578125" style="1" customWidth="1"/>
    <col min="15086" max="15086" width="26" style="1" customWidth="1"/>
    <col min="15087" max="15332" width="9.140625" style="1"/>
    <col min="15333" max="15333" width="8.7109375" style="1" customWidth="1"/>
    <col min="15334" max="15334" width="78.7109375" style="1" customWidth="1"/>
    <col min="15335" max="15335" width="13.5703125" style="1" customWidth="1"/>
    <col min="15336" max="15336" width="14" style="1" customWidth="1"/>
    <col min="15337" max="15337" width="17.28515625" style="1" customWidth="1"/>
    <col min="15338" max="15338" width="25.85546875" style="1" customWidth="1"/>
    <col min="15339" max="15339" width="20.42578125" style="1" customWidth="1"/>
    <col min="15340" max="15340" width="10.85546875" style="1" bestFit="1" customWidth="1"/>
    <col min="15341" max="15341" width="12.42578125" style="1" customWidth="1"/>
    <col min="15342" max="15342" width="26" style="1" customWidth="1"/>
    <col min="15343" max="15588" width="9.140625" style="1"/>
    <col min="15589" max="15589" width="8.7109375" style="1" customWidth="1"/>
    <col min="15590" max="15590" width="78.7109375" style="1" customWidth="1"/>
    <col min="15591" max="15591" width="13.5703125" style="1" customWidth="1"/>
    <col min="15592" max="15592" width="14" style="1" customWidth="1"/>
    <col min="15593" max="15593" width="17.28515625" style="1" customWidth="1"/>
    <col min="15594" max="15594" width="25.85546875" style="1" customWidth="1"/>
    <col min="15595" max="15595" width="20.42578125" style="1" customWidth="1"/>
    <col min="15596" max="15596" width="10.85546875" style="1" bestFit="1" customWidth="1"/>
    <col min="15597" max="15597" width="12.42578125" style="1" customWidth="1"/>
    <col min="15598" max="15598" width="26" style="1" customWidth="1"/>
    <col min="15599" max="15844" width="9.140625" style="1"/>
    <col min="15845" max="15845" width="8.7109375" style="1" customWidth="1"/>
    <col min="15846" max="15846" width="78.7109375" style="1" customWidth="1"/>
    <col min="15847" max="15847" width="13.5703125" style="1" customWidth="1"/>
    <col min="15848" max="15848" width="14" style="1" customWidth="1"/>
    <col min="15849" max="15849" width="17.28515625" style="1" customWidth="1"/>
    <col min="15850" max="15850" width="25.85546875" style="1" customWidth="1"/>
    <col min="15851" max="15851" width="20.42578125" style="1" customWidth="1"/>
    <col min="15852" max="15852" width="10.85546875" style="1" bestFit="1" customWidth="1"/>
    <col min="15853" max="15853" width="12.42578125" style="1" customWidth="1"/>
    <col min="15854" max="15854" width="26" style="1" customWidth="1"/>
    <col min="15855" max="16100" width="9.140625" style="1"/>
    <col min="16101" max="16101" width="8.7109375" style="1" customWidth="1"/>
    <col min="16102" max="16102" width="78.7109375" style="1" customWidth="1"/>
    <col min="16103" max="16103" width="13.5703125" style="1" customWidth="1"/>
    <col min="16104" max="16104" width="14" style="1" customWidth="1"/>
    <col min="16105" max="16105" width="17.28515625" style="1" customWidth="1"/>
    <col min="16106" max="16106" width="25.85546875" style="1" customWidth="1"/>
    <col min="16107" max="16107" width="20.42578125" style="1" customWidth="1"/>
    <col min="16108" max="16108" width="10.85546875" style="1" bestFit="1" customWidth="1"/>
    <col min="16109" max="16109" width="12.42578125" style="1" customWidth="1"/>
    <col min="16110" max="16110" width="26" style="1" customWidth="1"/>
    <col min="16111" max="16384" width="9.140625" style="1"/>
  </cols>
  <sheetData>
    <row r="1" spans="1:52">
      <c r="D1" s="1" t="s">
        <v>297</v>
      </c>
      <c r="E1" s="49"/>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row>
    <row r="2" spans="1:52" ht="16.5" customHeight="1">
      <c r="D2" s="8"/>
      <c r="E2" s="9"/>
      <c r="F2" s="9"/>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row>
    <row r="3" spans="1:52">
      <c r="A3" s="125" t="s">
        <v>289</v>
      </c>
      <c r="B3" s="125"/>
      <c r="C3" s="125"/>
      <c r="D3" s="125"/>
      <c r="E3" s="125"/>
      <c r="F3" s="125"/>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row>
    <row r="4" spans="1:52" ht="48.75" customHeight="1">
      <c r="A4" s="126" t="s">
        <v>296</v>
      </c>
      <c r="B4" s="126"/>
      <c r="C4" s="126"/>
      <c r="D4" s="126"/>
      <c r="E4" s="126"/>
      <c r="F4" s="126"/>
      <c r="G4" s="90"/>
      <c r="H4" s="90"/>
      <c r="I4" s="90"/>
      <c r="J4" s="90"/>
      <c r="K4" s="90"/>
      <c r="L4" s="90"/>
      <c r="M4" s="90"/>
      <c r="N4" s="90"/>
      <c r="O4" s="90"/>
      <c r="P4" s="90"/>
      <c r="Q4" s="90"/>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row>
    <row r="5" spans="1:52" ht="18.75" customHeight="1">
      <c r="A5" s="88"/>
      <c r="B5" s="88"/>
      <c r="C5" s="88"/>
      <c r="D5" s="88"/>
      <c r="E5" s="88"/>
      <c r="F5" s="88"/>
      <c r="G5" s="90"/>
      <c r="H5" s="90"/>
      <c r="I5" s="90"/>
      <c r="J5" s="90"/>
      <c r="K5" s="90"/>
      <c r="L5" s="90"/>
      <c r="M5" s="90"/>
      <c r="N5" s="90"/>
      <c r="O5" s="90"/>
      <c r="P5" s="90"/>
      <c r="Q5" s="90"/>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row>
    <row r="6" spans="1:52" ht="25.5" customHeight="1">
      <c r="A6" s="140" t="s">
        <v>290</v>
      </c>
      <c r="B6" s="140"/>
      <c r="C6" s="140"/>
      <c r="D6" s="140"/>
      <c r="E6" s="140"/>
      <c r="F6" s="140"/>
      <c r="G6" s="90"/>
      <c r="H6" s="90"/>
      <c r="I6" s="90"/>
      <c r="J6" s="90"/>
      <c r="K6" s="90"/>
      <c r="L6" s="90"/>
      <c r="M6" s="90"/>
      <c r="N6" s="90"/>
      <c r="O6" s="90"/>
      <c r="P6" s="90"/>
      <c r="Q6" s="90"/>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row>
    <row r="7" spans="1:52" ht="33" customHeight="1">
      <c r="A7" s="140" t="s">
        <v>298</v>
      </c>
      <c r="B7" s="140"/>
      <c r="C7" s="140"/>
      <c r="D7" s="140"/>
      <c r="E7" s="140"/>
      <c r="F7" s="140"/>
      <c r="G7" s="90"/>
      <c r="H7" s="90"/>
      <c r="I7" s="90"/>
      <c r="J7" s="90"/>
      <c r="K7" s="90"/>
      <c r="L7" s="90"/>
      <c r="M7" s="90"/>
      <c r="N7" s="90"/>
      <c r="O7" s="90"/>
      <c r="P7" s="90"/>
      <c r="Q7" s="90"/>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row>
    <row r="8" spans="1:52" ht="18.75" customHeight="1">
      <c r="A8" s="110"/>
      <c r="B8" s="141" t="s">
        <v>150</v>
      </c>
      <c r="C8" s="140"/>
      <c r="D8" s="140"/>
      <c r="E8" s="140"/>
      <c r="F8" s="140"/>
      <c r="G8" s="90"/>
      <c r="H8" s="90"/>
      <c r="I8" s="90"/>
      <c r="J8" s="90"/>
      <c r="K8" s="90"/>
      <c r="L8" s="90"/>
      <c r="M8" s="90"/>
      <c r="N8" s="90"/>
      <c r="O8" s="90"/>
      <c r="P8" s="90"/>
      <c r="Q8" s="90"/>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row>
    <row r="9" spans="1:52" ht="30.75" customHeight="1">
      <c r="A9" s="111"/>
      <c r="B9" s="141" t="s">
        <v>292</v>
      </c>
      <c r="C9" s="142"/>
      <c r="D9" s="142"/>
      <c r="E9" s="142"/>
      <c r="F9" s="142"/>
      <c r="G9" s="90"/>
      <c r="H9" s="90"/>
      <c r="I9" s="90"/>
      <c r="J9" s="90"/>
      <c r="K9" s="90"/>
      <c r="L9" s="90"/>
      <c r="M9" s="90"/>
      <c r="N9" s="90"/>
      <c r="O9" s="90"/>
      <c r="P9" s="90"/>
      <c r="Q9" s="90"/>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row>
    <row r="10" spans="1:52" ht="18" customHeight="1">
      <c r="A10" s="112"/>
      <c r="B10" s="141" t="s">
        <v>293</v>
      </c>
      <c r="C10" s="140"/>
      <c r="D10" s="140"/>
      <c r="E10" s="140"/>
      <c r="F10" s="140"/>
      <c r="G10" s="90"/>
      <c r="H10" s="90"/>
      <c r="I10" s="90"/>
      <c r="J10" s="90"/>
      <c r="K10" s="90"/>
      <c r="L10" s="90"/>
      <c r="M10" s="90"/>
      <c r="N10" s="90"/>
      <c r="O10" s="90"/>
      <c r="P10" s="90"/>
      <c r="Q10" s="90"/>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row>
    <row r="11" spans="1:52" ht="18.75" customHeight="1">
      <c r="A11" s="113"/>
      <c r="B11" s="141" t="s">
        <v>291</v>
      </c>
      <c r="C11" s="140"/>
      <c r="D11" s="140"/>
      <c r="E11" s="140"/>
      <c r="F11" s="140"/>
      <c r="G11" s="90"/>
      <c r="H11" s="90"/>
      <c r="I11" s="90"/>
      <c r="J11" s="90"/>
      <c r="K11" s="90"/>
      <c r="L11" s="90"/>
      <c r="M11" s="90"/>
      <c r="N11" s="90"/>
      <c r="O11" s="90"/>
      <c r="P11" s="90"/>
      <c r="Q11" s="90"/>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row>
    <row r="12" spans="1:52" ht="14.25" customHeight="1" thickBot="1">
      <c r="A12" s="88"/>
      <c r="B12" s="88"/>
      <c r="C12" s="88"/>
      <c r="D12" s="88"/>
      <c r="E12" s="88"/>
      <c r="F12" s="88"/>
      <c r="G12" s="90"/>
      <c r="H12" s="90"/>
      <c r="I12" s="90"/>
      <c r="J12" s="90"/>
      <c r="K12" s="90"/>
      <c r="L12" s="90"/>
      <c r="M12" s="90"/>
      <c r="N12" s="90"/>
      <c r="O12" s="90"/>
      <c r="P12" s="90"/>
      <c r="Q12" s="90"/>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row>
    <row r="13" spans="1:52" ht="60.75" customHeight="1" thickBot="1">
      <c r="A13" s="75" t="s">
        <v>0</v>
      </c>
      <c r="B13" s="76" t="s">
        <v>72</v>
      </c>
      <c r="C13" s="76" t="s">
        <v>1</v>
      </c>
      <c r="D13" s="76" t="s">
        <v>2</v>
      </c>
      <c r="E13" s="77" t="s">
        <v>285</v>
      </c>
      <c r="F13" s="101" t="s">
        <v>286</v>
      </c>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row>
    <row r="14" spans="1:52">
      <c r="A14" s="117" t="s">
        <v>287</v>
      </c>
      <c r="B14" s="118"/>
      <c r="C14" s="118"/>
      <c r="D14" s="118"/>
      <c r="E14" s="118"/>
      <c r="F14" s="10">
        <f>F15</f>
        <v>0</v>
      </c>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row>
    <row r="15" spans="1:52" ht="16.5" thickBot="1">
      <c r="A15" s="69" t="s">
        <v>149</v>
      </c>
      <c r="B15" s="65" t="s">
        <v>109</v>
      </c>
      <c r="C15" s="66" t="s">
        <v>108</v>
      </c>
      <c r="D15" s="66">
        <v>6.9</v>
      </c>
      <c r="E15" s="109">
        <v>0</v>
      </c>
      <c r="F15" s="67">
        <f>D15*E15</f>
        <v>0</v>
      </c>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row>
    <row r="16" spans="1:52">
      <c r="A16" s="119" t="s">
        <v>288</v>
      </c>
      <c r="B16" s="120"/>
      <c r="C16" s="120"/>
      <c r="D16" s="120"/>
      <c r="E16" s="120"/>
      <c r="F16" s="108">
        <f>F17</f>
        <v>0</v>
      </c>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row>
    <row r="17" spans="1:52" ht="16.5" thickBot="1">
      <c r="A17" s="80" t="s">
        <v>155</v>
      </c>
      <c r="B17" s="81" t="s">
        <v>110</v>
      </c>
      <c r="C17" s="82" t="s">
        <v>78</v>
      </c>
      <c r="D17" s="115">
        <f>D15*81/30.4</f>
        <v>18.38486842105263</v>
      </c>
      <c r="E17" s="99">
        <v>0</v>
      </c>
      <c r="F17" s="102">
        <f>D17*E17</f>
        <v>0</v>
      </c>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row>
    <row r="18" spans="1:52">
      <c r="A18" s="117" t="s">
        <v>162</v>
      </c>
      <c r="B18" s="118"/>
      <c r="C18" s="118"/>
      <c r="D18" s="118"/>
      <c r="E18" s="118"/>
      <c r="F18" s="10">
        <f>F19+F20+F21+F22+F42+F43+F49+F51+F56</f>
        <v>0</v>
      </c>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row>
    <row r="19" spans="1:52">
      <c r="A19" s="103" t="s">
        <v>69</v>
      </c>
      <c r="B19" s="83" t="s">
        <v>163</v>
      </c>
      <c r="C19" s="84" t="s">
        <v>3</v>
      </c>
      <c r="D19" s="84">
        <v>1</v>
      </c>
      <c r="E19" s="100">
        <v>0</v>
      </c>
      <c r="F19" s="104">
        <f>D19*E19</f>
        <v>0</v>
      </c>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row>
    <row r="20" spans="1:52" ht="31.5">
      <c r="A20" s="103" t="s">
        <v>94</v>
      </c>
      <c r="B20" s="83" t="s">
        <v>164</v>
      </c>
      <c r="C20" s="84" t="s">
        <v>93</v>
      </c>
      <c r="D20" s="84">
        <v>30000</v>
      </c>
      <c r="E20" s="100">
        <v>0</v>
      </c>
      <c r="F20" s="104">
        <f>D20*E20</f>
        <v>0</v>
      </c>
      <c r="G20" s="68"/>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row>
    <row r="21" spans="1:52" ht="31.5">
      <c r="A21" s="103" t="s">
        <v>83</v>
      </c>
      <c r="B21" s="83" t="s">
        <v>165</v>
      </c>
      <c r="C21" s="84" t="s">
        <v>9</v>
      </c>
      <c r="D21" s="114">
        <f>30000*1.5*9.5</f>
        <v>427500</v>
      </c>
      <c r="E21" s="100">
        <v>0</v>
      </c>
      <c r="F21" s="104">
        <f>D21*E21</f>
        <v>0</v>
      </c>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row>
    <row r="22" spans="1:52" ht="31.5">
      <c r="A22" s="131" t="s">
        <v>95</v>
      </c>
      <c r="B22" s="83" t="s">
        <v>166</v>
      </c>
      <c r="C22" s="84" t="s">
        <v>93</v>
      </c>
      <c r="D22" s="84">
        <v>24155</v>
      </c>
      <c r="E22" s="89"/>
      <c r="F22" s="104">
        <f>SUM(F23:F40)</f>
        <v>0</v>
      </c>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row>
    <row r="23" spans="1:52">
      <c r="A23" s="132"/>
      <c r="B23" s="83" t="s">
        <v>167</v>
      </c>
      <c r="C23" s="84" t="s">
        <v>93</v>
      </c>
      <c r="D23" s="84">
        <v>2109</v>
      </c>
      <c r="E23" s="127">
        <v>0</v>
      </c>
      <c r="F23" s="104">
        <f>D23*E23</f>
        <v>0</v>
      </c>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row>
    <row r="24" spans="1:52">
      <c r="A24" s="132"/>
      <c r="B24" s="83" t="s">
        <v>168</v>
      </c>
      <c r="C24" s="84" t="s">
        <v>93</v>
      </c>
      <c r="D24" s="84">
        <v>400</v>
      </c>
      <c r="E24" s="127"/>
      <c r="F24" s="104">
        <f>D24*E23</f>
        <v>0</v>
      </c>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row>
    <row r="25" spans="1:52">
      <c r="A25" s="132"/>
      <c r="B25" s="83" t="s">
        <v>160</v>
      </c>
      <c r="C25" s="84" t="s">
        <v>93</v>
      </c>
      <c r="D25" s="84">
        <v>1600</v>
      </c>
      <c r="E25" s="127"/>
      <c r="F25" s="104">
        <f>D25*E23</f>
        <v>0</v>
      </c>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row>
    <row r="26" spans="1:52">
      <c r="A26" s="132"/>
      <c r="B26" s="83" t="s">
        <v>159</v>
      </c>
      <c r="C26" s="84" t="s">
        <v>93</v>
      </c>
      <c r="D26" s="84">
        <v>1010</v>
      </c>
      <c r="E26" s="127"/>
      <c r="F26" s="104">
        <f>D26*E23</f>
        <v>0</v>
      </c>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row>
    <row r="27" spans="1:52">
      <c r="A27" s="132"/>
      <c r="B27" s="83" t="s">
        <v>169</v>
      </c>
      <c r="C27" s="84" t="s">
        <v>93</v>
      </c>
      <c r="D27" s="84">
        <v>6000</v>
      </c>
      <c r="E27" s="127"/>
      <c r="F27" s="104">
        <f>D27*E23</f>
        <v>0</v>
      </c>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row>
    <row r="28" spans="1:52">
      <c r="A28" s="132"/>
      <c r="B28" s="83" t="s">
        <v>170</v>
      </c>
      <c r="C28" s="84" t="s">
        <v>93</v>
      </c>
      <c r="D28" s="84">
        <v>3840</v>
      </c>
      <c r="E28" s="127"/>
      <c r="F28" s="104">
        <f>D28*E23</f>
        <v>0</v>
      </c>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row>
    <row r="29" spans="1:52">
      <c r="A29" s="132"/>
      <c r="B29" s="83" t="s">
        <v>171</v>
      </c>
      <c r="C29" s="84" t="s">
        <v>93</v>
      </c>
      <c r="D29" s="84">
        <v>48</v>
      </c>
      <c r="E29" s="127"/>
      <c r="F29" s="104">
        <f>D29*E23</f>
        <v>0</v>
      </c>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row>
    <row r="30" spans="1:52">
      <c r="A30" s="132"/>
      <c r="B30" s="83" t="s">
        <v>172</v>
      </c>
      <c r="C30" s="84" t="s">
        <v>93</v>
      </c>
      <c r="D30" s="84">
        <v>300</v>
      </c>
      <c r="E30" s="127"/>
      <c r="F30" s="104">
        <f>D30*E23</f>
        <v>0</v>
      </c>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row>
    <row r="31" spans="1:52">
      <c r="A31" s="132"/>
      <c r="B31" s="83" t="s">
        <v>173</v>
      </c>
      <c r="C31" s="84" t="s">
        <v>93</v>
      </c>
      <c r="D31" s="84">
        <v>4905</v>
      </c>
      <c r="E31" s="127"/>
      <c r="F31" s="104">
        <f>D31*E23</f>
        <v>0</v>
      </c>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row>
    <row r="32" spans="1:52">
      <c r="A32" s="132"/>
      <c r="B32" s="83" t="s">
        <v>174</v>
      </c>
      <c r="C32" s="84" t="s">
        <v>93</v>
      </c>
      <c r="D32" s="84">
        <v>120</v>
      </c>
      <c r="E32" s="127"/>
      <c r="F32" s="104">
        <f>D32*E23</f>
        <v>0</v>
      </c>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row>
    <row r="33" spans="1:52">
      <c r="A33" s="132"/>
      <c r="B33" s="83" t="s">
        <v>175</v>
      </c>
      <c r="C33" s="84" t="s">
        <v>93</v>
      </c>
      <c r="D33" s="84">
        <v>600</v>
      </c>
      <c r="E33" s="127"/>
      <c r="F33" s="104">
        <f>D33*E23</f>
        <v>0</v>
      </c>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row>
    <row r="34" spans="1:52">
      <c r="A34" s="132"/>
      <c r="B34" s="83" t="s">
        <v>176</v>
      </c>
      <c r="C34" s="84" t="s">
        <v>93</v>
      </c>
      <c r="D34" s="84">
        <v>120</v>
      </c>
      <c r="E34" s="127"/>
      <c r="F34" s="104">
        <f>D34*E23</f>
        <v>0</v>
      </c>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row>
    <row r="35" spans="1:52">
      <c r="A35" s="132"/>
      <c r="B35" s="83" t="s">
        <v>177</v>
      </c>
      <c r="C35" s="84" t="s">
        <v>93</v>
      </c>
      <c r="D35" s="84">
        <v>900</v>
      </c>
      <c r="E35" s="127"/>
      <c r="F35" s="104">
        <f>D35*E23</f>
        <v>0</v>
      </c>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row>
    <row r="36" spans="1:52">
      <c r="A36" s="132"/>
      <c r="B36" s="83" t="s">
        <v>178</v>
      </c>
      <c r="C36" s="84" t="s">
        <v>93</v>
      </c>
      <c r="D36" s="84">
        <v>120</v>
      </c>
      <c r="E36" s="127"/>
      <c r="F36" s="104">
        <f>D36*E23</f>
        <v>0</v>
      </c>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row>
    <row r="37" spans="1:52">
      <c r="A37" s="132"/>
      <c r="B37" s="83" t="s">
        <v>179</v>
      </c>
      <c r="C37" s="84" t="s">
        <v>93</v>
      </c>
      <c r="D37" s="84">
        <v>200</v>
      </c>
      <c r="E37" s="127"/>
      <c r="F37" s="104">
        <f>D37*E23</f>
        <v>0</v>
      </c>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row>
    <row r="38" spans="1:52">
      <c r="A38" s="132"/>
      <c r="B38" s="83" t="s">
        <v>180</v>
      </c>
      <c r="C38" s="84" t="s">
        <v>93</v>
      </c>
      <c r="D38" s="84">
        <v>110</v>
      </c>
      <c r="E38" s="127"/>
      <c r="F38" s="104">
        <f>D38*E23</f>
        <v>0</v>
      </c>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row>
    <row r="39" spans="1:52">
      <c r="A39" s="132"/>
      <c r="B39" s="83" t="s">
        <v>181</v>
      </c>
      <c r="C39" s="84" t="s">
        <v>93</v>
      </c>
      <c r="D39" s="84">
        <v>200</v>
      </c>
      <c r="E39" s="127"/>
      <c r="F39" s="104">
        <f>D39*E23</f>
        <v>0</v>
      </c>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row>
    <row r="40" spans="1:52">
      <c r="A40" s="132"/>
      <c r="B40" s="83" t="s">
        <v>182</v>
      </c>
      <c r="C40" s="84" t="s">
        <v>93</v>
      </c>
      <c r="D40" s="84">
        <v>600</v>
      </c>
      <c r="E40" s="127"/>
      <c r="F40" s="104">
        <f>D40*E23</f>
        <v>0</v>
      </c>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row>
    <row r="41" spans="1:52">
      <c r="A41" s="133"/>
      <c r="B41" s="85" t="s">
        <v>283</v>
      </c>
      <c r="C41" s="84" t="s">
        <v>93</v>
      </c>
      <c r="D41" s="84">
        <v>973</v>
      </c>
      <c r="E41" s="89" t="s">
        <v>101</v>
      </c>
      <c r="F41" s="104" t="s">
        <v>101</v>
      </c>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row>
    <row r="42" spans="1:52" ht="47.25">
      <c r="A42" s="103" t="s">
        <v>84</v>
      </c>
      <c r="B42" s="83" t="s">
        <v>183</v>
      </c>
      <c r="C42" s="84" t="s">
        <v>157</v>
      </c>
      <c r="D42" s="84">
        <v>22000</v>
      </c>
      <c r="E42" s="100">
        <v>0</v>
      </c>
      <c r="F42" s="104">
        <f>D42*E42</f>
        <v>0</v>
      </c>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row>
    <row r="43" spans="1:52">
      <c r="A43" s="131" t="s">
        <v>96</v>
      </c>
      <c r="B43" s="83" t="s">
        <v>184</v>
      </c>
      <c r="C43" s="84" t="s">
        <v>93</v>
      </c>
      <c r="D43" s="84">
        <v>2432</v>
      </c>
      <c r="E43" s="89"/>
      <c r="F43" s="104">
        <f>SUM(F44:F47)</f>
        <v>0</v>
      </c>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row>
    <row r="44" spans="1:52">
      <c r="A44" s="132"/>
      <c r="B44" s="83" t="s">
        <v>158</v>
      </c>
      <c r="C44" s="84" t="s">
        <v>93</v>
      </c>
      <c r="D44" s="84">
        <v>1374</v>
      </c>
      <c r="E44" s="128">
        <v>0</v>
      </c>
      <c r="F44" s="104">
        <f>D44*E44</f>
        <v>0</v>
      </c>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row>
    <row r="45" spans="1:52">
      <c r="A45" s="132"/>
      <c r="B45" s="83" t="s">
        <v>159</v>
      </c>
      <c r="C45" s="84" t="s">
        <v>93</v>
      </c>
      <c r="D45" s="84">
        <v>854</v>
      </c>
      <c r="E45" s="129"/>
      <c r="F45" s="104">
        <f>D45*E44</f>
        <v>0</v>
      </c>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row>
    <row r="46" spans="1:52">
      <c r="A46" s="132"/>
      <c r="B46" s="83" t="s">
        <v>160</v>
      </c>
      <c r="C46" s="84" t="s">
        <v>93</v>
      </c>
      <c r="D46" s="84">
        <v>52</v>
      </c>
      <c r="E46" s="129"/>
      <c r="F46" s="104">
        <f>D46*E44</f>
        <v>0</v>
      </c>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row>
    <row r="47" spans="1:52">
      <c r="A47" s="132"/>
      <c r="B47" s="83" t="s">
        <v>185</v>
      </c>
      <c r="C47" s="84" t="s">
        <v>93</v>
      </c>
      <c r="D47" s="84">
        <v>36</v>
      </c>
      <c r="E47" s="130"/>
      <c r="F47" s="104">
        <f>D47*E44</f>
        <v>0</v>
      </c>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row>
    <row r="48" spans="1:52">
      <c r="A48" s="133"/>
      <c r="B48" s="85" t="s">
        <v>283</v>
      </c>
      <c r="C48" s="84" t="s">
        <v>93</v>
      </c>
      <c r="D48" s="84">
        <v>116</v>
      </c>
      <c r="E48" s="89" t="s">
        <v>101</v>
      </c>
      <c r="F48" s="104" t="s">
        <v>101</v>
      </c>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row>
    <row r="49" spans="1:52">
      <c r="A49" s="131" t="s">
        <v>85</v>
      </c>
      <c r="B49" s="83" t="s">
        <v>186</v>
      </c>
      <c r="C49" s="84" t="s">
        <v>93</v>
      </c>
      <c r="D49" s="84">
        <v>3413</v>
      </c>
      <c r="E49" s="100">
        <v>0</v>
      </c>
      <c r="F49" s="104">
        <f>D49*E49</f>
        <v>0</v>
      </c>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row>
    <row r="50" spans="1:52">
      <c r="A50" s="133"/>
      <c r="B50" s="85" t="s">
        <v>283</v>
      </c>
      <c r="C50" s="84" t="s">
        <v>93</v>
      </c>
      <c r="D50" s="84">
        <v>163</v>
      </c>
      <c r="E50" s="89" t="s">
        <v>101</v>
      </c>
      <c r="F50" s="104" t="s">
        <v>101</v>
      </c>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row>
    <row r="51" spans="1:52">
      <c r="A51" s="131" t="s">
        <v>97</v>
      </c>
      <c r="B51" s="83" t="s">
        <v>161</v>
      </c>
      <c r="C51" s="84" t="s">
        <v>77</v>
      </c>
      <c r="D51" s="84">
        <v>7000</v>
      </c>
      <c r="E51" s="89"/>
      <c r="F51" s="104">
        <f>SUM(F52:F55)</f>
        <v>0</v>
      </c>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row>
    <row r="52" spans="1:52" ht="31.5">
      <c r="A52" s="132"/>
      <c r="B52" s="83" t="s">
        <v>187</v>
      </c>
      <c r="C52" s="84" t="s">
        <v>77</v>
      </c>
      <c r="D52" s="84">
        <v>1800</v>
      </c>
      <c r="E52" s="128">
        <v>0</v>
      </c>
      <c r="F52" s="104">
        <f>D52*E52</f>
        <v>0</v>
      </c>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row>
    <row r="53" spans="1:52">
      <c r="A53" s="132"/>
      <c r="B53" s="83" t="s">
        <v>188</v>
      </c>
      <c r="C53" s="84" t="s">
        <v>77</v>
      </c>
      <c r="D53" s="84">
        <v>3120</v>
      </c>
      <c r="E53" s="129"/>
      <c r="F53" s="104">
        <f>D53*E52</f>
        <v>0</v>
      </c>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row>
    <row r="54" spans="1:52">
      <c r="A54" s="132"/>
      <c r="B54" s="83" t="s">
        <v>189</v>
      </c>
      <c r="C54" s="84" t="s">
        <v>77</v>
      </c>
      <c r="D54" s="84">
        <v>1750</v>
      </c>
      <c r="E54" s="129"/>
      <c r="F54" s="104">
        <f>D54*E52</f>
        <v>0</v>
      </c>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row>
    <row r="55" spans="1:52">
      <c r="A55" s="133"/>
      <c r="B55" s="83" t="s">
        <v>190</v>
      </c>
      <c r="C55" s="84" t="s">
        <v>77</v>
      </c>
      <c r="D55" s="84">
        <v>330</v>
      </c>
      <c r="E55" s="130"/>
      <c r="F55" s="104">
        <f>D55*E52</f>
        <v>0</v>
      </c>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row>
    <row r="56" spans="1:52">
      <c r="A56" s="131" t="s">
        <v>86</v>
      </c>
      <c r="B56" s="83" t="s">
        <v>191</v>
      </c>
      <c r="C56" s="84" t="s">
        <v>77</v>
      </c>
      <c r="D56" s="84">
        <v>5900</v>
      </c>
      <c r="E56" s="89"/>
      <c r="F56" s="104">
        <f>SUM(F57:F59)</f>
        <v>0</v>
      </c>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row>
    <row r="57" spans="1:52" ht="31.5">
      <c r="A57" s="132"/>
      <c r="B57" s="83" t="s">
        <v>187</v>
      </c>
      <c r="C57" s="84" t="s">
        <v>77</v>
      </c>
      <c r="D57" s="84">
        <v>1800</v>
      </c>
      <c r="E57" s="128">
        <v>0</v>
      </c>
      <c r="F57" s="104">
        <f>D57*E57</f>
        <v>0</v>
      </c>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row>
    <row r="58" spans="1:52">
      <c r="A58" s="132"/>
      <c r="B58" s="83" t="s">
        <v>160</v>
      </c>
      <c r="C58" s="84" t="s">
        <v>77</v>
      </c>
      <c r="D58" s="84">
        <v>1750</v>
      </c>
      <c r="E58" s="129"/>
      <c r="F58" s="104">
        <f>D58*E57</f>
        <v>0</v>
      </c>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row>
    <row r="59" spans="1:52">
      <c r="A59" s="133"/>
      <c r="B59" s="83" t="s">
        <v>188</v>
      </c>
      <c r="C59" s="84" t="s">
        <v>77</v>
      </c>
      <c r="D59" s="84">
        <v>2350</v>
      </c>
      <c r="E59" s="130"/>
      <c r="F59" s="104">
        <f>D59*E57</f>
        <v>0</v>
      </c>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row>
    <row r="60" spans="1:52">
      <c r="A60" s="121" t="s">
        <v>192</v>
      </c>
      <c r="B60" s="122"/>
      <c r="C60" s="122"/>
      <c r="D60" s="122"/>
      <c r="E60" s="122"/>
      <c r="F60" s="105">
        <f>SUM(F61:F102)</f>
        <v>0</v>
      </c>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row>
    <row r="61" spans="1:52" s="4" customFormat="1">
      <c r="A61" s="11" t="s">
        <v>88</v>
      </c>
      <c r="B61" s="12" t="s">
        <v>11</v>
      </c>
      <c r="C61" s="13" t="s">
        <v>3</v>
      </c>
      <c r="D61" s="13">
        <v>1</v>
      </c>
      <c r="E61" s="97">
        <v>0</v>
      </c>
      <c r="F61" s="14">
        <f>D61*E61</f>
        <v>0</v>
      </c>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row>
    <row r="62" spans="1:52" s="4" customFormat="1">
      <c r="A62" s="11" t="s">
        <v>107</v>
      </c>
      <c r="B62" s="12" t="s">
        <v>12</v>
      </c>
      <c r="C62" s="13" t="s">
        <v>3</v>
      </c>
      <c r="D62" s="13">
        <v>1</v>
      </c>
      <c r="E62" s="97">
        <v>0</v>
      </c>
      <c r="F62" s="14">
        <f t="shared" ref="F62:F102" si="0">D62*E62</f>
        <v>0</v>
      </c>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row>
    <row r="63" spans="1:52" s="4" customFormat="1">
      <c r="A63" s="11" t="s">
        <v>133</v>
      </c>
      <c r="B63" s="50" t="s">
        <v>13</v>
      </c>
      <c r="C63" s="13" t="s">
        <v>3</v>
      </c>
      <c r="D63" s="13">
        <v>1</v>
      </c>
      <c r="E63" s="97">
        <v>0</v>
      </c>
      <c r="F63" s="14">
        <f t="shared" si="0"/>
        <v>0</v>
      </c>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row>
    <row r="64" spans="1:52" s="4" customFormat="1">
      <c r="A64" s="11" t="s">
        <v>134</v>
      </c>
      <c r="B64" s="50" t="s">
        <v>111</v>
      </c>
      <c r="C64" s="13" t="s">
        <v>3</v>
      </c>
      <c r="D64" s="13">
        <v>1</v>
      </c>
      <c r="E64" s="97">
        <v>0</v>
      </c>
      <c r="F64" s="14">
        <f t="shared" si="0"/>
        <v>0</v>
      </c>
      <c r="G64" s="72"/>
      <c r="H64" s="72"/>
      <c r="I64" s="72"/>
      <c r="J64" s="72"/>
      <c r="K64" s="72"/>
      <c r="L64" s="72"/>
      <c r="M64" s="72"/>
      <c r="N64" s="72"/>
      <c r="O64" s="72"/>
      <c r="P64" s="72"/>
      <c r="Q64" s="72"/>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row>
    <row r="65" spans="1:52" s="4" customFormat="1">
      <c r="A65" s="11" t="s">
        <v>135</v>
      </c>
      <c r="B65" s="51" t="s">
        <v>5</v>
      </c>
      <c r="C65" s="13" t="s">
        <v>3</v>
      </c>
      <c r="D65" s="13">
        <v>1</v>
      </c>
      <c r="E65" s="97">
        <v>0</v>
      </c>
      <c r="F65" s="14">
        <f t="shared" si="0"/>
        <v>0</v>
      </c>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row>
    <row r="66" spans="1:52" s="4" customFormat="1">
      <c r="A66" s="11" t="s">
        <v>136</v>
      </c>
      <c r="B66" s="51" t="s">
        <v>14</v>
      </c>
      <c r="C66" s="13" t="s">
        <v>3</v>
      </c>
      <c r="D66" s="13">
        <v>1</v>
      </c>
      <c r="E66" s="97">
        <v>0</v>
      </c>
      <c r="F66" s="14">
        <f t="shared" si="0"/>
        <v>0</v>
      </c>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row>
    <row r="67" spans="1:52" s="4" customFormat="1">
      <c r="A67" s="11" t="s">
        <v>193</v>
      </c>
      <c r="B67" s="52" t="s">
        <v>15</v>
      </c>
      <c r="C67" s="13" t="s">
        <v>3</v>
      </c>
      <c r="D67" s="13">
        <v>1</v>
      </c>
      <c r="E67" s="97">
        <v>0</v>
      </c>
      <c r="F67" s="14">
        <f t="shared" si="0"/>
        <v>0</v>
      </c>
      <c r="G67" s="72"/>
      <c r="H67" s="72"/>
      <c r="I67" s="72"/>
      <c r="J67" s="72"/>
      <c r="K67" s="72"/>
      <c r="L67" s="72"/>
      <c r="M67" s="72"/>
      <c r="N67" s="72"/>
      <c r="O67" s="72"/>
      <c r="P67" s="72"/>
      <c r="Q67" s="72"/>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row>
    <row r="68" spans="1:52" s="4" customFormat="1">
      <c r="A68" s="11" t="s">
        <v>194</v>
      </c>
      <c r="B68" s="51" t="s">
        <v>6</v>
      </c>
      <c r="C68" s="13" t="s">
        <v>3</v>
      </c>
      <c r="D68" s="13">
        <v>1</v>
      </c>
      <c r="E68" s="97">
        <v>0</v>
      </c>
      <c r="F68" s="14">
        <f t="shared" si="0"/>
        <v>0</v>
      </c>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row>
    <row r="69" spans="1:52" s="4" customFormat="1">
      <c r="A69" s="11" t="s">
        <v>195</v>
      </c>
      <c r="B69" s="51" t="s">
        <v>49</v>
      </c>
      <c r="C69" s="13" t="s">
        <v>3</v>
      </c>
      <c r="D69" s="13">
        <v>1</v>
      </c>
      <c r="E69" s="97">
        <v>0</v>
      </c>
      <c r="F69" s="14">
        <f t="shared" si="0"/>
        <v>0</v>
      </c>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row>
    <row r="70" spans="1:52" s="4" customFormat="1">
      <c r="A70" s="11" t="s">
        <v>196</v>
      </c>
      <c r="B70" s="52" t="s">
        <v>50</v>
      </c>
      <c r="C70" s="13" t="s">
        <v>3</v>
      </c>
      <c r="D70" s="13">
        <v>1</v>
      </c>
      <c r="E70" s="97">
        <v>0</v>
      </c>
      <c r="F70" s="14">
        <f t="shared" si="0"/>
        <v>0</v>
      </c>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row>
    <row r="71" spans="1:52" s="4" customFormat="1">
      <c r="A71" s="78" t="s">
        <v>197</v>
      </c>
      <c r="B71" s="51" t="s">
        <v>16</v>
      </c>
      <c r="C71" s="13" t="s">
        <v>3</v>
      </c>
      <c r="D71" s="13">
        <v>1</v>
      </c>
      <c r="E71" s="97">
        <v>0</v>
      </c>
      <c r="F71" s="14">
        <f t="shared" si="0"/>
        <v>0</v>
      </c>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row>
    <row r="72" spans="1:52" s="4" customFormat="1">
      <c r="A72" s="78" t="s">
        <v>198</v>
      </c>
      <c r="B72" s="52" t="s">
        <v>17</v>
      </c>
      <c r="C72" s="13" t="s">
        <v>3</v>
      </c>
      <c r="D72" s="13">
        <v>1</v>
      </c>
      <c r="E72" s="97">
        <v>0</v>
      </c>
      <c r="F72" s="14">
        <f t="shared" si="0"/>
        <v>0</v>
      </c>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row>
    <row r="73" spans="1:52" s="4" customFormat="1">
      <c r="A73" s="78" t="s">
        <v>199</v>
      </c>
      <c r="B73" s="52" t="s">
        <v>18</v>
      </c>
      <c r="C73" s="13" t="s">
        <v>3</v>
      </c>
      <c r="D73" s="13">
        <v>1</v>
      </c>
      <c r="E73" s="97">
        <v>0</v>
      </c>
      <c r="F73" s="14">
        <f t="shared" si="0"/>
        <v>0</v>
      </c>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row>
    <row r="74" spans="1:52" s="4" customFormat="1">
      <c r="A74" s="78" t="s">
        <v>200</v>
      </c>
      <c r="B74" s="52" t="s">
        <v>51</v>
      </c>
      <c r="C74" s="13" t="s">
        <v>3</v>
      </c>
      <c r="D74" s="13">
        <v>1</v>
      </c>
      <c r="E74" s="97">
        <v>0</v>
      </c>
      <c r="F74" s="14">
        <f t="shared" si="0"/>
        <v>0</v>
      </c>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row>
    <row r="75" spans="1:52" s="4" customFormat="1">
      <c r="A75" s="78" t="s">
        <v>201</v>
      </c>
      <c r="B75" s="51" t="s">
        <v>19</v>
      </c>
      <c r="C75" s="13" t="s">
        <v>3</v>
      </c>
      <c r="D75" s="13">
        <v>1</v>
      </c>
      <c r="E75" s="97">
        <v>0</v>
      </c>
      <c r="F75" s="14">
        <f t="shared" si="0"/>
        <v>0</v>
      </c>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row>
    <row r="76" spans="1:52" s="4" customFormat="1">
      <c r="A76" s="78" t="s">
        <v>202</v>
      </c>
      <c r="B76" s="52" t="s">
        <v>20</v>
      </c>
      <c r="C76" s="13" t="s">
        <v>3</v>
      </c>
      <c r="D76" s="13">
        <v>1</v>
      </c>
      <c r="E76" s="97">
        <v>0</v>
      </c>
      <c r="F76" s="14">
        <f t="shared" si="0"/>
        <v>0</v>
      </c>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row>
    <row r="77" spans="1:52" s="4" customFormat="1">
      <c r="A77" s="78" t="s">
        <v>203</v>
      </c>
      <c r="B77" s="52" t="s">
        <v>52</v>
      </c>
      <c r="C77" s="13" t="s">
        <v>3</v>
      </c>
      <c r="D77" s="13">
        <v>1</v>
      </c>
      <c r="E77" s="97">
        <v>0</v>
      </c>
      <c r="F77" s="14">
        <f t="shared" si="0"/>
        <v>0</v>
      </c>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row>
    <row r="78" spans="1:52" s="4" customFormat="1">
      <c r="A78" s="78" t="s">
        <v>204</v>
      </c>
      <c r="B78" s="51" t="s">
        <v>21</v>
      </c>
      <c r="C78" s="13" t="s">
        <v>3</v>
      </c>
      <c r="D78" s="13">
        <v>1</v>
      </c>
      <c r="E78" s="97">
        <v>0</v>
      </c>
      <c r="F78" s="14">
        <f t="shared" si="0"/>
        <v>0</v>
      </c>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row>
    <row r="79" spans="1:52" s="4" customFormat="1">
      <c r="A79" s="78" t="s">
        <v>205</v>
      </c>
      <c r="B79" s="51" t="s">
        <v>22</v>
      </c>
      <c r="C79" s="13" t="s">
        <v>3</v>
      </c>
      <c r="D79" s="13">
        <v>1</v>
      </c>
      <c r="E79" s="97">
        <v>0</v>
      </c>
      <c r="F79" s="14">
        <f t="shared" si="0"/>
        <v>0</v>
      </c>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row>
    <row r="80" spans="1:52" s="4" customFormat="1">
      <c r="A80" s="78" t="s">
        <v>206</v>
      </c>
      <c r="B80" s="53" t="s">
        <v>23</v>
      </c>
      <c r="C80" s="13" t="s">
        <v>3</v>
      </c>
      <c r="D80" s="13">
        <v>1</v>
      </c>
      <c r="E80" s="97">
        <v>0</v>
      </c>
      <c r="F80" s="14">
        <f t="shared" si="0"/>
        <v>0</v>
      </c>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row>
    <row r="81" spans="1:52" s="4" customFormat="1">
      <c r="A81" s="78" t="s">
        <v>207</v>
      </c>
      <c r="B81" s="53" t="s">
        <v>24</v>
      </c>
      <c r="C81" s="13" t="s">
        <v>3</v>
      </c>
      <c r="D81" s="13">
        <v>1</v>
      </c>
      <c r="E81" s="97">
        <v>0</v>
      </c>
      <c r="F81" s="14">
        <f t="shared" si="0"/>
        <v>0</v>
      </c>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row>
    <row r="82" spans="1:52" s="5" customFormat="1">
      <c r="A82" s="78" t="s">
        <v>208</v>
      </c>
      <c r="B82" s="53" t="s">
        <v>25</v>
      </c>
      <c r="C82" s="13" t="s">
        <v>3</v>
      </c>
      <c r="D82" s="13">
        <v>1</v>
      </c>
      <c r="E82" s="97">
        <v>0</v>
      </c>
      <c r="F82" s="14">
        <f t="shared" si="0"/>
        <v>0</v>
      </c>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row>
    <row r="83" spans="1:52" s="5" customFormat="1">
      <c r="A83" s="78" t="s">
        <v>209</v>
      </c>
      <c r="B83" s="54" t="s">
        <v>71</v>
      </c>
      <c r="C83" s="13" t="s">
        <v>3</v>
      </c>
      <c r="D83" s="13">
        <v>1</v>
      </c>
      <c r="E83" s="97">
        <v>0</v>
      </c>
      <c r="F83" s="14">
        <f t="shared" si="0"/>
        <v>0</v>
      </c>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row>
    <row r="84" spans="1:52" s="5" customFormat="1">
      <c r="A84" s="78" t="s">
        <v>210</v>
      </c>
      <c r="B84" s="54" t="s">
        <v>64</v>
      </c>
      <c r="C84" s="13" t="s">
        <v>3</v>
      </c>
      <c r="D84" s="13">
        <v>1</v>
      </c>
      <c r="E84" s="97">
        <v>0</v>
      </c>
      <c r="F84" s="14">
        <f t="shared" si="0"/>
        <v>0</v>
      </c>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row>
    <row r="85" spans="1:52" s="5" customFormat="1">
      <c r="A85" s="78" t="s">
        <v>211</v>
      </c>
      <c r="B85" s="53" t="s">
        <v>26</v>
      </c>
      <c r="C85" s="13" t="s">
        <v>3</v>
      </c>
      <c r="D85" s="13">
        <v>1</v>
      </c>
      <c r="E85" s="97">
        <v>0</v>
      </c>
      <c r="F85" s="14">
        <f t="shared" si="0"/>
        <v>0</v>
      </c>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row>
    <row r="86" spans="1:52" s="5" customFormat="1">
      <c r="A86" s="78" t="s">
        <v>212</v>
      </c>
      <c r="B86" s="53" t="s">
        <v>27</v>
      </c>
      <c r="C86" s="13" t="s">
        <v>3</v>
      </c>
      <c r="D86" s="13">
        <v>1</v>
      </c>
      <c r="E86" s="97">
        <v>0</v>
      </c>
      <c r="F86" s="14">
        <f t="shared" si="0"/>
        <v>0</v>
      </c>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row>
    <row r="87" spans="1:52" s="5" customFormat="1">
      <c r="A87" s="78" t="s">
        <v>213</v>
      </c>
      <c r="B87" s="53" t="s">
        <v>28</v>
      </c>
      <c r="C87" s="13" t="s">
        <v>3</v>
      </c>
      <c r="D87" s="13">
        <v>1</v>
      </c>
      <c r="E87" s="97">
        <v>0</v>
      </c>
      <c r="F87" s="14">
        <f t="shared" si="0"/>
        <v>0</v>
      </c>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row>
    <row r="88" spans="1:52" s="5" customFormat="1">
      <c r="A88" s="78" t="s">
        <v>214</v>
      </c>
      <c r="B88" s="53" t="s">
        <v>29</v>
      </c>
      <c r="C88" s="13" t="s">
        <v>3</v>
      </c>
      <c r="D88" s="13">
        <v>1</v>
      </c>
      <c r="E88" s="97">
        <v>0</v>
      </c>
      <c r="F88" s="14">
        <f t="shared" si="0"/>
        <v>0</v>
      </c>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row>
    <row r="89" spans="1:52" s="5" customFormat="1">
      <c r="A89" s="78" t="s">
        <v>215</v>
      </c>
      <c r="B89" s="53" t="s">
        <v>112</v>
      </c>
      <c r="C89" s="13" t="s">
        <v>3</v>
      </c>
      <c r="D89" s="13">
        <v>1</v>
      </c>
      <c r="E89" s="97">
        <v>0</v>
      </c>
      <c r="F89" s="14">
        <f t="shared" si="0"/>
        <v>0</v>
      </c>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row>
    <row r="90" spans="1:52" s="5" customFormat="1">
      <c r="A90" s="78" t="s">
        <v>216</v>
      </c>
      <c r="B90" s="53" t="s">
        <v>30</v>
      </c>
      <c r="C90" s="13" t="s">
        <v>3</v>
      </c>
      <c r="D90" s="13">
        <v>1</v>
      </c>
      <c r="E90" s="97">
        <v>0</v>
      </c>
      <c r="F90" s="14">
        <f t="shared" si="0"/>
        <v>0</v>
      </c>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row>
    <row r="91" spans="1:52" s="5" customFormat="1">
      <c r="A91" s="78" t="s">
        <v>217</v>
      </c>
      <c r="B91" s="53" t="s">
        <v>79</v>
      </c>
      <c r="C91" s="13" t="s">
        <v>3</v>
      </c>
      <c r="D91" s="13">
        <v>1</v>
      </c>
      <c r="E91" s="97">
        <v>0</v>
      </c>
      <c r="F91" s="14">
        <f t="shared" si="0"/>
        <v>0</v>
      </c>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row>
    <row r="92" spans="1:52" s="5" customFormat="1">
      <c r="A92" s="78" t="s">
        <v>218</v>
      </c>
      <c r="B92" s="53" t="s">
        <v>80</v>
      </c>
      <c r="C92" s="13" t="s">
        <v>3</v>
      </c>
      <c r="D92" s="13">
        <v>1</v>
      </c>
      <c r="E92" s="97">
        <v>0</v>
      </c>
      <c r="F92" s="14">
        <f t="shared" si="0"/>
        <v>0</v>
      </c>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row>
    <row r="93" spans="1:52" s="5" customFormat="1">
      <c r="A93" s="78" t="s">
        <v>219</v>
      </c>
      <c r="B93" s="55" t="s">
        <v>53</v>
      </c>
      <c r="C93" s="13" t="s">
        <v>3</v>
      </c>
      <c r="D93" s="13">
        <v>1</v>
      </c>
      <c r="E93" s="97">
        <v>0</v>
      </c>
      <c r="F93" s="14">
        <f t="shared" si="0"/>
        <v>0</v>
      </c>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row>
    <row r="94" spans="1:52" s="5" customFormat="1">
      <c r="A94" s="78" t="s">
        <v>220</v>
      </c>
      <c r="B94" s="53" t="s">
        <v>31</v>
      </c>
      <c r="C94" s="13" t="s">
        <v>3</v>
      </c>
      <c r="D94" s="13">
        <v>1</v>
      </c>
      <c r="E94" s="97">
        <v>0</v>
      </c>
      <c r="F94" s="14">
        <f t="shared" si="0"/>
        <v>0</v>
      </c>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row>
    <row r="95" spans="1:52" s="5" customFormat="1">
      <c r="A95" s="78" t="s">
        <v>221</v>
      </c>
      <c r="B95" s="64" t="s">
        <v>113</v>
      </c>
      <c r="C95" s="13" t="s">
        <v>3</v>
      </c>
      <c r="D95" s="13">
        <v>1</v>
      </c>
      <c r="E95" s="97">
        <v>0</v>
      </c>
      <c r="F95" s="14">
        <f t="shared" si="0"/>
        <v>0</v>
      </c>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c r="AS95" s="72"/>
      <c r="AT95" s="72"/>
      <c r="AU95" s="72"/>
      <c r="AV95" s="72"/>
      <c r="AW95" s="72"/>
      <c r="AX95" s="72"/>
      <c r="AY95" s="72"/>
      <c r="AZ95" s="72"/>
    </row>
    <row r="96" spans="1:52" s="5" customFormat="1">
      <c r="A96" s="78" t="s">
        <v>222</v>
      </c>
      <c r="B96" s="53" t="s">
        <v>114</v>
      </c>
      <c r="C96" s="13" t="s">
        <v>3</v>
      </c>
      <c r="D96" s="13">
        <v>1</v>
      </c>
      <c r="E96" s="97">
        <v>0</v>
      </c>
      <c r="F96" s="14">
        <f t="shared" si="0"/>
        <v>0</v>
      </c>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row>
    <row r="97" spans="1:52" s="5" customFormat="1">
      <c r="A97" s="78" t="s">
        <v>223</v>
      </c>
      <c r="B97" s="53" t="s">
        <v>115</v>
      </c>
      <c r="C97" s="13" t="s">
        <v>3</v>
      </c>
      <c r="D97" s="13">
        <v>1</v>
      </c>
      <c r="E97" s="97">
        <v>0</v>
      </c>
      <c r="F97" s="14">
        <f t="shared" si="0"/>
        <v>0</v>
      </c>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c r="AS97" s="72"/>
      <c r="AT97" s="72"/>
      <c r="AU97" s="72"/>
      <c r="AV97" s="72"/>
      <c r="AW97" s="72"/>
      <c r="AX97" s="72"/>
      <c r="AY97" s="72"/>
      <c r="AZ97" s="72"/>
    </row>
    <row r="98" spans="1:52" s="5" customFormat="1">
      <c r="A98" s="78" t="s">
        <v>224</v>
      </c>
      <c r="B98" s="53" t="s">
        <v>116</v>
      </c>
      <c r="C98" s="13" t="s">
        <v>3</v>
      </c>
      <c r="D98" s="13">
        <v>1</v>
      </c>
      <c r="E98" s="97">
        <v>0</v>
      </c>
      <c r="F98" s="14">
        <f t="shared" si="0"/>
        <v>0</v>
      </c>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row>
    <row r="99" spans="1:52" s="5" customFormat="1">
      <c r="A99" s="78" t="s">
        <v>225</v>
      </c>
      <c r="B99" s="53" t="s">
        <v>117</v>
      </c>
      <c r="C99" s="13" t="s">
        <v>3</v>
      </c>
      <c r="D99" s="13">
        <v>1</v>
      </c>
      <c r="E99" s="97">
        <v>0</v>
      </c>
      <c r="F99" s="14">
        <f t="shared" si="0"/>
        <v>0</v>
      </c>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row>
    <row r="100" spans="1:52" s="5" customFormat="1">
      <c r="A100" s="78" t="s">
        <v>226</v>
      </c>
      <c r="B100" s="53" t="s">
        <v>143</v>
      </c>
      <c r="C100" s="13" t="s">
        <v>3</v>
      </c>
      <c r="D100" s="13">
        <v>1</v>
      </c>
      <c r="E100" s="97">
        <v>0</v>
      </c>
      <c r="F100" s="14">
        <f t="shared" ref="F100" si="1">D100*E100</f>
        <v>0</v>
      </c>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72"/>
      <c r="AN100" s="72"/>
      <c r="AO100" s="72"/>
      <c r="AP100" s="72"/>
      <c r="AQ100" s="72"/>
      <c r="AR100" s="72"/>
      <c r="AS100" s="72"/>
      <c r="AT100" s="72"/>
      <c r="AU100" s="72"/>
      <c r="AV100" s="72"/>
      <c r="AW100" s="72"/>
      <c r="AX100" s="72"/>
      <c r="AY100" s="72"/>
      <c r="AZ100" s="72"/>
    </row>
    <row r="101" spans="1:52" s="5" customFormat="1">
      <c r="A101" s="78" t="s">
        <v>227</v>
      </c>
      <c r="B101" s="53" t="s">
        <v>73</v>
      </c>
      <c r="C101" s="13" t="s">
        <v>3</v>
      </c>
      <c r="D101" s="13">
        <v>1</v>
      </c>
      <c r="E101" s="97">
        <v>0</v>
      </c>
      <c r="F101" s="14">
        <f t="shared" si="0"/>
        <v>0</v>
      </c>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row>
    <row r="102" spans="1:52" s="2" customFormat="1" ht="32.25" thickBot="1">
      <c r="A102" s="78" t="s">
        <v>228</v>
      </c>
      <c r="B102" s="86" t="s">
        <v>54</v>
      </c>
      <c r="C102" s="16" t="s">
        <v>3</v>
      </c>
      <c r="D102" s="16">
        <v>1</v>
      </c>
      <c r="E102" s="97">
        <v>0</v>
      </c>
      <c r="F102" s="61">
        <f t="shared" si="0"/>
        <v>0</v>
      </c>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row>
    <row r="103" spans="1:52" s="2" customFormat="1">
      <c r="A103" s="123" t="s">
        <v>229</v>
      </c>
      <c r="B103" s="124"/>
      <c r="C103" s="124"/>
      <c r="D103" s="124"/>
      <c r="E103" s="124"/>
      <c r="F103" s="17">
        <f>F104+F108+F109</f>
        <v>0</v>
      </c>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row>
    <row r="104" spans="1:52" s="2" customFormat="1">
      <c r="A104" s="11" t="s">
        <v>137</v>
      </c>
      <c r="B104" s="18" t="s">
        <v>7</v>
      </c>
      <c r="C104" s="13" t="s">
        <v>8</v>
      </c>
      <c r="D104" s="59">
        <v>4290</v>
      </c>
      <c r="E104" s="97">
        <v>0</v>
      </c>
      <c r="F104" s="14">
        <f>D104*E104</f>
        <v>0</v>
      </c>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row>
    <row r="105" spans="1:52" s="2" customFormat="1">
      <c r="A105" s="11" t="s">
        <v>138</v>
      </c>
      <c r="B105" s="18" t="s">
        <v>55</v>
      </c>
      <c r="C105" s="13" t="s">
        <v>9</v>
      </c>
      <c r="D105" s="13" t="s">
        <v>101</v>
      </c>
      <c r="E105" s="97">
        <v>0</v>
      </c>
      <c r="F105" s="14" t="s">
        <v>101</v>
      </c>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row>
    <row r="106" spans="1:52" s="2" customFormat="1">
      <c r="A106" s="11" t="s">
        <v>139</v>
      </c>
      <c r="B106" s="18" t="s">
        <v>56</v>
      </c>
      <c r="C106" s="13" t="s">
        <v>9</v>
      </c>
      <c r="D106" s="13" t="s">
        <v>101</v>
      </c>
      <c r="E106" s="97">
        <v>0</v>
      </c>
      <c r="F106" s="14" t="s">
        <v>101</v>
      </c>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row>
    <row r="107" spans="1:52" s="2" customFormat="1">
      <c r="A107" s="11" t="s">
        <v>140</v>
      </c>
      <c r="B107" s="18" t="s">
        <v>57</v>
      </c>
      <c r="C107" s="13" t="s">
        <v>9</v>
      </c>
      <c r="D107" s="13" t="s">
        <v>101</v>
      </c>
      <c r="E107" s="97">
        <v>0</v>
      </c>
      <c r="F107" s="14" t="s">
        <v>101</v>
      </c>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row>
    <row r="108" spans="1:52" s="2" customFormat="1">
      <c r="A108" s="11" t="s">
        <v>141</v>
      </c>
      <c r="B108" s="18" t="s">
        <v>58</v>
      </c>
      <c r="C108" s="13" t="s">
        <v>9</v>
      </c>
      <c r="D108" s="116">
        <f>D104*351.75</f>
        <v>1509007.5</v>
      </c>
      <c r="E108" s="97">
        <v>0</v>
      </c>
      <c r="F108" s="14">
        <f>D108*E108</f>
        <v>0</v>
      </c>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row>
    <row r="109" spans="1:52" s="2" customFormat="1" ht="16.5" thickBot="1">
      <c r="A109" s="11" t="s">
        <v>142</v>
      </c>
      <c r="B109" s="62" t="s">
        <v>10</v>
      </c>
      <c r="C109" s="16" t="s">
        <v>8</v>
      </c>
      <c r="D109" s="63">
        <v>4290</v>
      </c>
      <c r="E109" s="98">
        <v>0</v>
      </c>
      <c r="F109" s="61">
        <f>E109*D109</f>
        <v>0</v>
      </c>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73"/>
      <c r="AZ109" s="73"/>
    </row>
    <row r="110" spans="1:52" s="2" customFormat="1">
      <c r="A110" s="123" t="s">
        <v>230</v>
      </c>
      <c r="B110" s="124"/>
      <c r="C110" s="124"/>
      <c r="D110" s="124"/>
      <c r="E110" s="124"/>
      <c r="F110" s="17">
        <f>SUM(F111:F163)</f>
        <v>1150000</v>
      </c>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row>
    <row r="111" spans="1:52" s="6" customFormat="1" ht="31.5">
      <c r="A111" s="78" t="s">
        <v>231</v>
      </c>
      <c r="B111" s="57" t="s">
        <v>118</v>
      </c>
      <c r="C111" s="58" t="s">
        <v>3</v>
      </c>
      <c r="D111" s="59">
        <v>1</v>
      </c>
      <c r="E111" s="97">
        <f>E102</f>
        <v>0</v>
      </c>
      <c r="F111" s="106">
        <f t="shared" ref="F111:F163" si="2">D111*E111</f>
        <v>0</v>
      </c>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row>
    <row r="112" spans="1:52" s="2" customFormat="1">
      <c r="A112" s="78" t="s">
        <v>232</v>
      </c>
      <c r="B112" s="52" t="s">
        <v>32</v>
      </c>
      <c r="C112" s="58" t="s">
        <v>3</v>
      </c>
      <c r="D112" s="59">
        <v>1</v>
      </c>
      <c r="E112" s="97">
        <v>0</v>
      </c>
      <c r="F112" s="106">
        <f t="shared" si="2"/>
        <v>0</v>
      </c>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c r="AX112" s="73"/>
      <c r="AY112" s="73"/>
      <c r="AZ112" s="73"/>
    </row>
    <row r="113" spans="1:52" s="2" customFormat="1">
      <c r="A113" s="78" t="s">
        <v>233</v>
      </c>
      <c r="B113" s="91" t="s">
        <v>45</v>
      </c>
      <c r="C113" s="58" t="s">
        <v>3</v>
      </c>
      <c r="D113" s="59">
        <v>1</v>
      </c>
      <c r="E113" s="97">
        <v>0</v>
      </c>
      <c r="F113" s="106">
        <f t="shared" si="2"/>
        <v>0</v>
      </c>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c r="AT113" s="73"/>
      <c r="AU113" s="73"/>
      <c r="AV113" s="73"/>
      <c r="AW113" s="73"/>
      <c r="AX113" s="73"/>
      <c r="AY113" s="73"/>
      <c r="AZ113" s="73"/>
    </row>
    <row r="114" spans="1:52" s="2" customFormat="1">
      <c r="A114" s="78" t="s">
        <v>284</v>
      </c>
      <c r="B114" s="91" t="s">
        <v>119</v>
      </c>
      <c r="C114" s="58" t="s">
        <v>3</v>
      </c>
      <c r="D114" s="59">
        <v>1</v>
      </c>
      <c r="E114" s="97">
        <v>0</v>
      </c>
      <c r="F114" s="106">
        <f t="shared" si="2"/>
        <v>0</v>
      </c>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row>
    <row r="115" spans="1:52" s="2" customFormat="1">
      <c r="A115" s="78" t="s">
        <v>234</v>
      </c>
      <c r="B115" s="91" t="s">
        <v>33</v>
      </c>
      <c r="C115" s="58" t="s">
        <v>3</v>
      </c>
      <c r="D115" s="59">
        <v>1</v>
      </c>
      <c r="E115" s="97">
        <v>0</v>
      </c>
      <c r="F115" s="106">
        <f t="shared" si="2"/>
        <v>0</v>
      </c>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row>
    <row r="116" spans="1:52" s="2" customFormat="1" ht="31.5">
      <c r="A116" s="78" t="s">
        <v>235</v>
      </c>
      <c r="B116" s="56" t="s">
        <v>81</v>
      </c>
      <c r="C116" s="58" t="s">
        <v>3</v>
      </c>
      <c r="D116" s="59">
        <v>1</v>
      </c>
      <c r="E116" s="97">
        <v>0</v>
      </c>
      <c r="F116" s="106">
        <f t="shared" si="2"/>
        <v>0</v>
      </c>
      <c r="G116" s="73"/>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row>
    <row r="117" spans="1:52" s="2" customFormat="1">
      <c r="A117" s="78" t="s">
        <v>236</v>
      </c>
      <c r="B117" s="53" t="s">
        <v>34</v>
      </c>
      <c r="C117" s="58" t="s">
        <v>3</v>
      </c>
      <c r="D117" s="59">
        <v>1</v>
      </c>
      <c r="E117" s="97">
        <v>0</v>
      </c>
      <c r="F117" s="106">
        <f t="shared" si="2"/>
        <v>0</v>
      </c>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row>
    <row r="118" spans="1:52" s="2" customFormat="1">
      <c r="A118" s="78" t="s">
        <v>237</v>
      </c>
      <c r="B118" s="53" t="s">
        <v>18</v>
      </c>
      <c r="C118" s="58" t="s">
        <v>3</v>
      </c>
      <c r="D118" s="59">
        <v>1</v>
      </c>
      <c r="E118" s="97">
        <v>0</v>
      </c>
      <c r="F118" s="106">
        <f t="shared" si="2"/>
        <v>0</v>
      </c>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row>
    <row r="119" spans="1:52" s="2" customFormat="1">
      <c r="A119" s="78" t="s">
        <v>238</v>
      </c>
      <c r="B119" s="51" t="s">
        <v>35</v>
      </c>
      <c r="C119" s="58" t="s">
        <v>3</v>
      </c>
      <c r="D119" s="59">
        <v>1</v>
      </c>
      <c r="E119" s="97">
        <v>0</v>
      </c>
      <c r="F119" s="106">
        <f t="shared" si="2"/>
        <v>0</v>
      </c>
      <c r="G119" s="73"/>
      <c r="H119" s="73"/>
      <c r="I119" s="73"/>
      <c r="J119" s="73"/>
      <c r="K119" s="73"/>
      <c r="L119" s="73"/>
      <c r="M119" s="73"/>
      <c r="N119" s="73"/>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row>
    <row r="120" spans="1:52" s="2" customFormat="1">
      <c r="A120" s="78" t="s">
        <v>239</v>
      </c>
      <c r="B120" s="51" t="s">
        <v>19</v>
      </c>
      <c r="C120" s="58" t="s">
        <v>3</v>
      </c>
      <c r="D120" s="59">
        <v>1</v>
      </c>
      <c r="E120" s="97">
        <v>0</v>
      </c>
      <c r="F120" s="106">
        <f t="shared" si="2"/>
        <v>0</v>
      </c>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row>
    <row r="121" spans="1:52" s="2" customFormat="1">
      <c r="A121" s="78" t="s">
        <v>240</v>
      </c>
      <c r="B121" s="52" t="s">
        <v>36</v>
      </c>
      <c r="C121" s="58" t="s">
        <v>3</v>
      </c>
      <c r="D121" s="59">
        <v>1</v>
      </c>
      <c r="E121" s="97">
        <v>0</v>
      </c>
      <c r="F121" s="106">
        <f t="shared" si="2"/>
        <v>0</v>
      </c>
      <c r="G121" s="73"/>
      <c r="H121" s="73"/>
      <c r="I121" s="73"/>
      <c r="J121" s="73"/>
      <c r="K121" s="73"/>
      <c r="L121" s="73"/>
      <c r="M121" s="73"/>
      <c r="N121" s="73"/>
      <c r="O121" s="73"/>
      <c r="P121" s="73"/>
      <c r="Q121" s="73"/>
      <c r="R121" s="73"/>
      <c r="S121" s="73"/>
      <c r="T121" s="73"/>
      <c r="U121" s="73"/>
      <c r="V121" s="73"/>
      <c r="W121" s="73"/>
      <c r="X121" s="73"/>
      <c r="Y121" s="73"/>
      <c r="Z121" s="73"/>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row>
    <row r="122" spans="1:52" s="2" customFormat="1">
      <c r="A122" s="78" t="s">
        <v>241</v>
      </c>
      <c r="B122" s="52" t="s">
        <v>37</v>
      </c>
      <c r="C122" s="58" t="s">
        <v>3</v>
      </c>
      <c r="D122" s="59">
        <v>1</v>
      </c>
      <c r="E122" s="97">
        <v>0</v>
      </c>
      <c r="F122" s="106">
        <f t="shared" si="2"/>
        <v>0</v>
      </c>
      <c r="G122" s="73"/>
      <c r="H122" s="73"/>
      <c r="I122" s="73"/>
      <c r="J122" s="73"/>
      <c r="K122" s="73"/>
      <c r="L122" s="73"/>
      <c r="M122" s="73"/>
      <c r="N122" s="73"/>
      <c r="O122" s="73"/>
      <c r="P122" s="73"/>
      <c r="Q122" s="73"/>
      <c r="R122" s="73"/>
      <c r="S122" s="73"/>
      <c r="T122" s="73"/>
      <c r="U122" s="73"/>
      <c r="V122" s="73"/>
      <c r="W122" s="73"/>
      <c r="X122" s="73"/>
      <c r="Y122" s="73"/>
      <c r="Z122" s="73"/>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row>
    <row r="123" spans="1:52" s="2" customFormat="1">
      <c r="A123" s="78" t="s">
        <v>242</v>
      </c>
      <c r="B123" s="53" t="s">
        <v>59</v>
      </c>
      <c r="C123" s="58" t="s">
        <v>3</v>
      </c>
      <c r="D123" s="59">
        <v>1</v>
      </c>
      <c r="E123" s="97">
        <v>0</v>
      </c>
      <c r="F123" s="106">
        <f t="shared" si="2"/>
        <v>0</v>
      </c>
      <c r="G123" s="73"/>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row>
    <row r="124" spans="1:52" s="6" customFormat="1">
      <c r="A124" s="78" t="s">
        <v>243</v>
      </c>
      <c r="B124" s="55" t="s">
        <v>74</v>
      </c>
      <c r="C124" s="58" t="s">
        <v>3</v>
      </c>
      <c r="D124" s="59">
        <v>1</v>
      </c>
      <c r="E124" s="97">
        <v>0</v>
      </c>
      <c r="F124" s="106">
        <f t="shared" si="2"/>
        <v>0</v>
      </c>
      <c r="G124" s="73"/>
      <c r="H124" s="73"/>
      <c r="I124" s="7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row>
    <row r="125" spans="1:52" s="2" customFormat="1">
      <c r="A125" s="78" t="s">
        <v>244</v>
      </c>
      <c r="B125" s="55" t="s">
        <v>120</v>
      </c>
      <c r="C125" s="58" t="s">
        <v>3</v>
      </c>
      <c r="D125" s="59">
        <v>1</v>
      </c>
      <c r="E125" s="97">
        <v>0</v>
      </c>
      <c r="F125" s="106">
        <f t="shared" si="2"/>
        <v>0</v>
      </c>
      <c r="G125" s="73"/>
      <c r="H125" s="73"/>
      <c r="I125" s="73"/>
      <c r="J125" s="73"/>
      <c r="K125" s="73"/>
      <c r="L125" s="73"/>
      <c r="M125" s="73"/>
      <c r="N125" s="73"/>
      <c r="O125" s="73"/>
      <c r="P125" s="73"/>
      <c r="Q125" s="73"/>
      <c r="R125" s="73"/>
      <c r="S125" s="73"/>
      <c r="T125" s="73"/>
      <c r="U125" s="73"/>
      <c r="V125" s="73"/>
      <c r="W125" s="73"/>
      <c r="X125" s="73"/>
      <c r="Y125" s="73"/>
      <c r="Z125" s="73"/>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row>
    <row r="126" spans="1:52" s="2" customFormat="1" ht="31.5">
      <c r="A126" s="78" t="s">
        <v>245</v>
      </c>
      <c r="B126" s="57" t="s">
        <v>121</v>
      </c>
      <c r="C126" s="58" t="s">
        <v>3</v>
      </c>
      <c r="D126" s="59">
        <v>1</v>
      </c>
      <c r="E126" s="97">
        <v>0</v>
      </c>
      <c r="F126" s="106">
        <f t="shared" si="2"/>
        <v>0</v>
      </c>
      <c r="G126" s="73"/>
      <c r="H126" s="73"/>
      <c r="I126" s="73"/>
      <c r="J126" s="73"/>
      <c r="K126" s="73"/>
      <c r="L126" s="73"/>
      <c r="M126" s="73"/>
      <c r="N126" s="73"/>
      <c r="O126" s="73"/>
      <c r="P126" s="73"/>
      <c r="Q126" s="73"/>
      <c r="R126" s="73"/>
      <c r="S126" s="73"/>
      <c r="T126" s="73"/>
      <c r="U126" s="73"/>
      <c r="V126" s="73"/>
      <c r="W126" s="73"/>
      <c r="X126" s="73"/>
      <c r="Y126" s="73"/>
      <c r="Z126" s="73"/>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row>
    <row r="127" spans="1:52" s="2" customFormat="1">
      <c r="A127" s="78" t="s">
        <v>246</v>
      </c>
      <c r="B127" s="51" t="s">
        <v>60</v>
      </c>
      <c r="C127" s="58" t="s">
        <v>3</v>
      </c>
      <c r="D127" s="59">
        <v>1</v>
      </c>
      <c r="E127" s="97">
        <v>0</v>
      </c>
      <c r="F127" s="106">
        <f t="shared" si="2"/>
        <v>0</v>
      </c>
      <c r="G127" s="73"/>
      <c r="H127" s="73"/>
      <c r="I127" s="73"/>
      <c r="J127" s="73"/>
      <c r="K127" s="73"/>
      <c r="L127" s="73"/>
      <c r="M127" s="73"/>
      <c r="N127" s="73"/>
      <c r="O127" s="73"/>
      <c r="P127" s="73"/>
      <c r="Q127" s="73"/>
      <c r="R127" s="73"/>
      <c r="S127" s="73"/>
      <c r="T127" s="73"/>
      <c r="U127" s="73"/>
      <c r="V127" s="73"/>
      <c r="W127" s="73"/>
      <c r="X127" s="73"/>
      <c r="Y127" s="73"/>
      <c r="Z127" s="73"/>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row>
    <row r="128" spans="1:52" s="2" customFormat="1">
      <c r="A128" s="78" t="s">
        <v>247</v>
      </c>
      <c r="B128" s="52" t="s">
        <v>61</v>
      </c>
      <c r="C128" s="58" t="s">
        <v>3</v>
      </c>
      <c r="D128" s="59">
        <v>1</v>
      </c>
      <c r="E128" s="97">
        <v>0</v>
      </c>
      <c r="F128" s="106">
        <f t="shared" si="2"/>
        <v>0</v>
      </c>
      <c r="G128" s="73"/>
      <c r="H128" s="73"/>
      <c r="I128" s="73"/>
      <c r="J128" s="73"/>
      <c r="K128" s="73"/>
      <c r="L128" s="73"/>
      <c r="M128" s="73"/>
      <c r="N128" s="73"/>
      <c r="O128" s="73"/>
      <c r="P128" s="73"/>
      <c r="Q128" s="73"/>
      <c r="R128" s="73"/>
      <c r="S128" s="73"/>
      <c r="T128" s="73"/>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row>
    <row r="129" spans="1:52" s="2" customFormat="1">
      <c r="A129" s="78" t="s">
        <v>248</v>
      </c>
      <c r="B129" s="52" t="s">
        <v>38</v>
      </c>
      <c r="C129" s="58" t="s">
        <v>3</v>
      </c>
      <c r="D129" s="59">
        <v>1</v>
      </c>
      <c r="E129" s="97">
        <v>0</v>
      </c>
      <c r="F129" s="106">
        <f t="shared" si="2"/>
        <v>0</v>
      </c>
      <c r="G129" s="73"/>
      <c r="H129" s="73"/>
      <c r="I129" s="73"/>
      <c r="J129" s="73"/>
      <c r="K129" s="73"/>
      <c r="L129" s="73"/>
      <c r="M129" s="73"/>
      <c r="N129" s="73"/>
      <c r="O129" s="73"/>
      <c r="P129" s="73"/>
      <c r="Q129" s="73"/>
      <c r="R129" s="73"/>
      <c r="S129" s="73"/>
      <c r="T129" s="73"/>
      <c r="U129" s="73"/>
      <c r="V129" s="73"/>
      <c r="W129" s="73"/>
      <c r="X129" s="73"/>
      <c r="Y129" s="73"/>
      <c r="Z129" s="73"/>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row>
    <row r="130" spans="1:52" s="2" customFormat="1">
      <c r="A130" s="78" t="s">
        <v>249</v>
      </c>
      <c r="B130" s="52" t="s">
        <v>62</v>
      </c>
      <c r="C130" s="58" t="s">
        <v>3</v>
      </c>
      <c r="D130" s="59">
        <v>1</v>
      </c>
      <c r="E130" s="97">
        <v>0</v>
      </c>
      <c r="F130" s="106">
        <f t="shared" si="2"/>
        <v>0</v>
      </c>
      <c r="G130" s="73"/>
      <c r="H130" s="73"/>
      <c r="I130" s="73"/>
      <c r="J130" s="73"/>
      <c r="K130" s="73"/>
      <c r="L130" s="73"/>
      <c r="M130" s="73"/>
      <c r="N130" s="73"/>
      <c r="O130" s="73"/>
      <c r="P130" s="73"/>
      <c r="Q130" s="73"/>
      <c r="R130" s="73"/>
      <c r="S130" s="73"/>
      <c r="T130" s="73"/>
      <c r="U130" s="73"/>
      <c r="V130" s="73"/>
      <c r="W130" s="73"/>
      <c r="X130" s="73"/>
      <c r="Y130" s="73"/>
      <c r="Z130" s="73"/>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row>
    <row r="131" spans="1:52" s="2" customFormat="1">
      <c r="A131" s="78" t="s">
        <v>250</v>
      </c>
      <c r="B131" s="52" t="s">
        <v>42</v>
      </c>
      <c r="C131" s="58" t="s">
        <v>3</v>
      </c>
      <c r="D131" s="59">
        <v>1</v>
      </c>
      <c r="E131" s="97">
        <v>0</v>
      </c>
      <c r="F131" s="106">
        <f t="shared" si="2"/>
        <v>0</v>
      </c>
      <c r="G131" s="73"/>
      <c r="H131" s="73"/>
      <c r="I131" s="73"/>
      <c r="J131" s="73"/>
      <c r="K131" s="73"/>
      <c r="L131" s="73"/>
      <c r="M131" s="73"/>
      <c r="N131" s="73"/>
      <c r="O131" s="73"/>
      <c r="P131" s="73"/>
      <c r="Q131" s="73"/>
      <c r="R131" s="73"/>
      <c r="S131" s="73"/>
      <c r="T131" s="73"/>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row>
    <row r="132" spans="1:52" s="2" customFormat="1">
      <c r="A132" s="78" t="s">
        <v>251</v>
      </c>
      <c r="B132" s="52" t="s">
        <v>122</v>
      </c>
      <c r="C132" s="58" t="s">
        <v>3</v>
      </c>
      <c r="D132" s="59">
        <v>1</v>
      </c>
      <c r="E132" s="97">
        <v>0</v>
      </c>
      <c r="F132" s="106">
        <f t="shared" si="2"/>
        <v>0</v>
      </c>
      <c r="G132" s="73"/>
      <c r="H132" s="73"/>
      <c r="I132" s="73"/>
      <c r="J132" s="73"/>
      <c r="K132" s="73"/>
      <c r="L132" s="73"/>
      <c r="M132" s="73"/>
      <c r="N132" s="73"/>
      <c r="O132" s="73"/>
      <c r="P132" s="73"/>
      <c r="Q132" s="73"/>
      <c r="R132" s="73"/>
      <c r="S132" s="73"/>
      <c r="T132" s="73"/>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row>
    <row r="133" spans="1:52" s="2" customFormat="1">
      <c r="A133" s="78" t="s">
        <v>252</v>
      </c>
      <c r="B133" s="55" t="s">
        <v>144</v>
      </c>
      <c r="C133" s="58" t="s">
        <v>3</v>
      </c>
      <c r="D133" s="59">
        <v>1</v>
      </c>
      <c r="E133" s="97">
        <v>0</v>
      </c>
      <c r="F133" s="106">
        <f t="shared" si="2"/>
        <v>0</v>
      </c>
      <c r="G133" s="73"/>
      <c r="H133" s="73"/>
      <c r="I133" s="73"/>
      <c r="J133" s="73"/>
      <c r="K133" s="73"/>
      <c r="L133" s="73"/>
      <c r="M133" s="73"/>
      <c r="N133" s="73"/>
      <c r="O133" s="73"/>
      <c r="P133" s="73"/>
      <c r="Q133" s="73"/>
      <c r="R133" s="73"/>
      <c r="S133" s="73"/>
      <c r="T133" s="73"/>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row>
    <row r="134" spans="1:52" s="2" customFormat="1">
      <c r="A134" s="78" t="s">
        <v>253</v>
      </c>
      <c r="B134" s="55" t="s">
        <v>43</v>
      </c>
      <c r="C134" s="58" t="s">
        <v>3</v>
      </c>
      <c r="D134" s="59">
        <v>1</v>
      </c>
      <c r="E134" s="97">
        <v>0</v>
      </c>
      <c r="F134" s="106">
        <f t="shared" si="2"/>
        <v>0</v>
      </c>
      <c r="G134" s="73"/>
      <c r="H134" s="73"/>
      <c r="I134" s="73"/>
      <c r="J134" s="73"/>
      <c r="K134" s="73"/>
      <c r="L134" s="73"/>
      <c r="M134" s="73"/>
      <c r="N134" s="73"/>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c r="AT134" s="73"/>
      <c r="AU134" s="73"/>
      <c r="AV134" s="73"/>
      <c r="AW134" s="73"/>
      <c r="AX134" s="73"/>
      <c r="AY134" s="73"/>
      <c r="AZ134" s="73"/>
    </row>
    <row r="135" spans="1:52" s="2" customFormat="1" ht="31.5">
      <c r="A135" s="78" t="s">
        <v>254</v>
      </c>
      <c r="B135" s="57" t="s">
        <v>63</v>
      </c>
      <c r="C135" s="58" t="s">
        <v>3</v>
      </c>
      <c r="D135" s="59">
        <v>1</v>
      </c>
      <c r="E135" s="97">
        <v>0</v>
      </c>
      <c r="F135" s="106">
        <f t="shared" si="2"/>
        <v>0</v>
      </c>
      <c r="G135" s="73"/>
      <c r="H135" s="73"/>
      <c r="I135" s="73"/>
      <c r="J135" s="73"/>
      <c r="K135" s="73"/>
      <c r="L135" s="73"/>
      <c r="M135" s="73"/>
      <c r="N135" s="73"/>
      <c r="O135" s="73"/>
      <c r="P135" s="73"/>
      <c r="Q135" s="73"/>
      <c r="R135" s="73"/>
      <c r="S135" s="73"/>
      <c r="T135" s="73"/>
      <c r="U135" s="73"/>
      <c r="V135" s="73"/>
      <c r="W135" s="73"/>
      <c r="X135" s="73"/>
      <c r="Y135" s="73"/>
      <c r="Z135" s="73"/>
      <c r="AA135" s="73"/>
      <c r="AB135" s="73"/>
      <c r="AC135" s="73"/>
      <c r="AD135" s="73"/>
      <c r="AE135" s="73"/>
      <c r="AF135" s="73"/>
      <c r="AG135" s="73"/>
      <c r="AH135" s="73"/>
      <c r="AI135" s="73"/>
      <c r="AJ135" s="73"/>
      <c r="AK135" s="73"/>
      <c r="AL135" s="73"/>
      <c r="AM135" s="73"/>
      <c r="AN135" s="73"/>
      <c r="AO135" s="73"/>
      <c r="AP135" s="73"/>
      <c r="AQ135" s="73"/>
      <c r="AR135" s="73"/>
      <c r="AS135" s="73"/>
      <c r="AT135" s="73"/>
      <c r="AU135" s="73"/>
      <c r="AV135" s="73"/>
      <c r="AW135" s="73"/>
      <c r="AX135" s="73"/>
      <c r="AY135" s="73"/>
      <c r="AZ135" s="73"/>
    </row>
    <row r="136" spans="1:52" s="2" customFormat="1">
      <c r="A136" s="78" t="s">
        <v>255</v>
      </c>
      <c r="B136" s="55" t="s">
        <v>156</v>
      </c>
      <c r="C136" s="58" t="s">
        <v>3</v>
      </c>
      <c r="D136" s="59">
        <v>1</v>
      </c>
      <c r="E136" s="97">
        <v>0</v>
      </c>
      <c r="F136" s="106">
        <f t="shared" si="2"/>
        <v>0</v>
      </c>
      <c r="G136" s="73"/>
      <c r="H136" s="73"/>
      <c r="I136" s="73"/>
      <c r="J136" s="73"/>
      <c r="K136" s="73"/>
      <c r="L136" s="73"/>
      <c r="M136" s="73"/>
      <c r="N136" s="73"/>
      <c r="O136" s="73"/>
      <c r="P136" s="73"/>
      <c r="Q136" s="73"/>
      <c r="R136" s="73"/>
      <c r="S136" s="73"/>
      <c r="T136" s="73"/>
      <c r="U136" s="73"/>
      <c r="V136" s="73"/>
      <c r="W136" s="73"/>
      <c r="X136" s="73"/>
      <c r="Y136" s="73"/>
      <c r="Z136" s="73"/>
      <c r="AA136" s="73"/>
      <c r="AB136" s="73"/>
      <c r="AC136" s="73"/>
      <c r="AD136" s="73"/>
      <c r="AE136" s="73"/>
      <c r="AF136" s="73"/>
      <c r="AG136" s="73"/>
      <c r="AH136" s="73"/>
      <c r="AI136" s="73"/>
      <c r="AJ136" s="73"/>
      <c r="AK136" s="73"/>
      <c r="AL136" s="73"/>
      <c r="AM136" s="73"/>
      <c r="AN136" s="73"/>
      <c r="AO136" s="73"/>
      <c r="AP136" s="73"/>
      <c r="AQ136" s="73"/>
      <c r="AR136" s="73"/>
      <c r="AS136" s="73"/>
      <c r="AT136" s="73"/>
      <c r="AU136" s="73"/>
      <c r="AV136" s="73"/>
      <c r="AW136" s="73"/>
      <c r="AX136" s="73"/>
      <c r="AY136" s="73"/>
      <c r="AZ136" s="73"/>
    </row>
    <row r="137" spans="1:52" s="2" customFormat="1">
      <c r="A137" s="78" t="s">
        <v>256</v>
      </c>
      <c r="B137" s="55" t="s">
        <v>47</v>
      </c>
      <c r="C137" s="58" t="s">
        <v>3</v>
      </c>
      <c r="D137" s="59">
        <v>1</v>
      </c>
      <c r="E137" s="97">
        <v>0</v>
      </c>
      <c r="F137" s="106">
        <f t="shared" si="2"/>
        <v>0</v>
      </c>
      <c r="G137" s="73"/>
      <c r="H137" s="73"/>
      <c r="I137" s="73"/>
      <c r="J137" s="73"/>
      <c r="K137" s="73"/>
      <c r="L137" s="73"/>
      <c r="M137" s="73"/>
      <c r="N137" s="73"/>
      <c r="O137" s="73"/>
      <c r="P137" s="73"/>
      <c r="Q137" s="73"/>
      <c r="R137" s="73"/>
      <c r="S137" s="73"/>
      <c r="T137" s="73"/>
      <c r="U137" s="73"/>
      <c r="V137" s="73"/>
      <c r="W137" s="73"/>
      <c r="X137" s="73"/>
      <c r="Y137" s="73"/>
      <c r="Z137" s="73"/>
      <c r="AA137" s="73"/>
      <c r="AB137" s="73"/>
      <c r="AC137" s="73"/>
      <c r="AD137" s="73"/>
      <c r="AE137" s="73"/>
      <c r="AF137" s="73"/>
      <c r="AG137" s="73"/>
      <c r="AH137" s="73"/>
      <c r="AI137" s="73"/>
      <c r="AJ137" s="73"/>
      <c r="AK137" s="73"/>
      <c r="AL137" s="73"/>
      <c r="AM137" s="73"/>
      <c r="AN137" s="73"/>
      <c r="AO137" s="73"/>
      <c r="AP137" s="73"/>
      <c r="AQ137" s="73"/>
      <c r="AR137" s="73"/>
      <c r="AS137" s="73"/>
      <c r="AT137" s="73"/>
      <c r="AU137" s="73"/>
      <c r="AV137" s="73"/>
      <c r="AW137" s="73"/>
      <c r="AX137" s="73"/>
      <c r="AY137" s="73"/>
      <c r="AZ137" s="73"/>
    </row>
    <row r="138" spans="1:52" s="2" customFormat="1">
      <c r="A138" s="78" t="s">
        <v>257</v>
      </c>
      <c r="B138" s="55" t="s">
        <v>65</v>
      </c>
      <c r="C138" s="58" t="s">
        <v>3</v>
      </c>
      <c r="D138" s="59">
        <v>1</v>
      </c>
      <c r="E138" s="97">
        <v>0</v>
      </c>
      <c r="F138" s="106">
        <f t="shared" si="2"/>
        <v>0</v>
      </c>
      <c r="G138" s="73"/>
      <c r="H138" s="73"/>
      <c r="I138" s="73"/>
      <c r="J138" s="73"/>
      <c r="K138" s="73"/>
      <c r="L138" s="73"/>
      <c r="M138" s="73"/>
      <c r="N138" s="73"/>
      <c r="O138" s="73"/>
      <c r="P138" s="73"/>
      <c r="Q138" s="73"/>
      <c r="R138" s="73"/>
      <c r="S138" s="73"/>
      <c r="T138" s="73"/>
      <c r="U138" s="73"/>
      <c r="V138" s="73"/>
      <c r="W138" s="73"/>
      <c r="X138" s="73"/>
      <c r="Y138" s="73"/>
      <c r="Z138" s="73"/>
      <c r="AA138" s="73"/>
      <c r="AB138" s="73"/>
      <c r="AC138" s="73"/>
      <c r="AD138" s="73"/>
      <c r="AE138" s="73"/>
      <c r="AF138" s="73"/>
      <c r="AG138" s="73"/>
      <c r="AH138" s="73"/>
      <c r="AI138" s="73"/>
      <c r="AJ138" s="73"/>
      <c r="AK138" s="73"/>
      <c r="AL138" s="73"/>
      <c r="AM138" s="73"/>
      <c r="AN138" s="73"/>
      <c r="AO138" s="73"/>
      <c r="AP138" s="73"/>
      <c r="AQ138" s="73"/>
      <c r="AR138" s="73"/>
      <c r="AS138" s="73"/>
      <c r="AT138" s="73"/>
      <c r="AU138" s="73"/>
      <c r="AV138" s="73"/>
      <c r="AW138" s="73"/>
      <c r="AX138" s="73"/>
      <c r="AY138" s="73"/>
      <c r="AZ138" s="73"/>
    </row>
    <row r="139" spans="1:52" s="2" customFormat="1">
      <c r="A139" s="78" t="s">
        <v>258</v>
      </c>
      <c r="B139" s="55" t="s">
        <v>41</v>
      </c>
      <c r="C139" s="58" t="s">
        <v>3</v>
      </c>
      <c r="D139" s="59">
        <v>1</v>
      </c>
      <c r="E139" s="97">
        <v>0</v>
      </c>
      <c r="F139" s="106">
        <f t="shared" si="2"/>
        <v>0</v>
      </c>
      <c r="G139" s="73"/>
      <c r="H139" s="73"/>
      <c r="I139" s="73"/>
      <c r="J139" s="73"/>
      <c r="K139" s="73"/>
      <c r="L139" s="73"/>
      <c r="M139" s="73"/>
      <c r="N139" s="73"/>
      <c r="O139" s="73"/>
      <c r="P139" s="73"/>
      <c r="Q139" s="73"/>
      <c r="R139" s="73"/>
      <c r="S139" s="73"/>
      <c r="T139" s="73"/>
      <c r="U139" s="73"/>
      <c r="V139" s="73"/>
      <c r="W139" s="73"/>
      <c r="X139" s="73"/>
      <c r="Y139" s="73"/>
      <c r="Z139" s="73"/>
      <c r="AA139" s="73"/>
      <c r="AB139" s="73"/>
      <c r="AC139" s="73"/>
      <c r="AD139" s="73"/>
      <c r="AE139" s="73"/>
      <c r="AF139" s="73"/>
      <c r="AG139" s="73"/>
      <c r="AH139" s="73"/>
      <c r="AI139" s="73"/>
      <c r="AJ139" s="73"/>
      <c r="AK139" s="73"/>
      <c r="AL139" s="73"/>
      <c r="AM139" s="73"/>
      <c r="AN139" s="73"/>
      <c r="AO139" s="73"/>
      <c r="AP139" s="73"/>
      <c r="AQ139" s="73"/>
      <c r="AR139" s="73"/>
      <c r="AS139" s="73"/>
      <c r="AT139" s="73"/>
      <c r="AU139" s="73"/>
      <c r="AV139" s="73"/>
      <c r="AW139" s="73"/>
      <c r="AX139" s="73"/>
      <c r="AY139" s="73"/>
      <c r="AZ139" s="73"/>
    </row>
    <row r="140" spans="1:52" s="2" customFormat="1">
      <c r="A140" s="78" t="s">
        <v>259</v>
      </c>
      <c r="B140" s="55" t="s">
        <v>4</v>
      </c>
      <c r="C140" s="58" t="s">
        <v>3</v>
      </c>
      <c r="D140" s="59">
        <v>1</v>
      </c>
      <c r="E140" s="97">
        <v>0</v>
      </c>
      <c r="F140" s="106">
        <f t="shared" si="2"/>
        <v>0</v>
      </c>
      <c r="G140" s="73"/>
      <c r="H140" s="73"/>
      <c r="I140" s="73"/>
      <c r="J140" s="73"/>
      <c r="K140" s="73"/>
      <c r="L140" s="73"/>
      <c r="M140" s="73"/>
      <c r="N140" s="73"/>
      <c r="O140" s="73"/>
      <c r="P140" s="73"/>
      <c r="Q140" s="73"/>
      <c r="R140" s="73"/>
      <c r="S140" s="73"/>
      <c r="T140" s="73"/>
      <c r="U140" s="73"/>
      <c r="V140" s="73"/>
      <c r="W140" s="73"/>
      <c r="X140" s="73"/>
      <c r="Y140" s="73"/>
      <c r="Z140" s="73"/>
      <c r="AA140" s="73"/>
      <c r="AB140" s="73"/>
      <c r="AC140" s="73"/>
      <c r="AD140" s="73"/>
      <c r="AE140" s="73"/>
      <c r="AF140" s="73"/>
      <c r="AG140" s="73"/>
      <c r="AH140" s="73"/>
      <c r="AI140" s="73"/>
      <c r="AJ140" s="73"/>
      <c r="AK140" s="73"/>
      <c r="AL140" s="73"/>
      <c r="AM140" s="73"/>
      <c r="AN140" s="73"/>
      <c r="AO140" s="73"/>
      <c r="AP140" s="73"/>
      <c r="AQ140" s="73"/>
      <c r="AR140" s="73"/>
      <c r="AS140" s="73"/>
      <c r="AT140" s="73"/>
      <c r="AU140" s="73"/>
      <c r="AV140" s="73"/>
      <c r="AW140" s="73"/>
      <c r="AX140" s="73"/>
      <c r="AY140" s="73"/>
      <c r="AZ140" s="73"/>
    </row>
    <row r="141" spans="1:52" s="2" customFormat="1">
      <c r="A141" s="78" t="s">
        <v>260</v>
      </c>
      <c r="B141" s="92" t="s">
        <v>44</v>
      </c>
      <c r="C141" s="58" t="s">
        <v>3</v>
      </c>
      <c r="D141" s="59">
        <v>1</v>
      </c>
      <c r="E141" s="97">
        <v>0</v>
      </c>
      <c r="F141" s="106">
        <f t="shared" si="2"/>
        <v>0</v>
      </c>
      <c r="G141" s="73"/>
      <c r="H141" s="73"/>
      <c r="I141" s="73"/>
      <c r="J141" s="73"/>
      <c r="K141" s="73"/>
      <c r="L141" s="73"/>
      <c r="M141" s="73"/>
      <c r="N141" s="73"/>
      <c r="O141" s="73"/>
      <c r="P141" s="73"/>
      <c r="Q141" s="73"/>
      <c r="R141" s="73"/>
      <c r="S141" s="73"/>
      <c r="T141" s="73"/>
      <c r="U141" s="73"/>
      <c r="V141" s="73"/>
      <c r="W141" s="73"/>
      <c r="X141" s="73"/>
      <c r="Y141" s="73"/>
      <c r="Z141" s="73"/>
      <c r="AA141" s="73"/>
      <c r="AB141" s="73"/>
      <c r="AC141" s="73"/>
      <c r="AD141" s="73"/>
      <c r="AE141" s="73"/>
      <c r="AF141" s="73"/>
      <c r="AG141" s="73"/>
      <c r="AH141" s="73"/>
      <c r="AI141" s="73"/>
      <c r="AJ141" s="73"/>
      <c r="AK141" s="73"/>
      <c r="AL141" s="73"/>
      <c r="AM141" s="73"/>
      <c r="AN141" s="73"/>
      <c r="AO141" s="73"/>
      <c r="AP141" s="73"/>
      <c r="AQ141" s="73"/>
      <c r="AR141" s="73"/>
      <c r="AS141" s="73"/>
      <c r="AT141" s="73"/>
      <c r="AU141" s="73"/>
      <c r="AV141" s="73"/>
      <c r="AW141" s="73"/>
      <c r="AX141" s="73"/>
      <c r="AY141" s="73"/>
      <c r="AZ141" s="73"/>
    </row>
    <row r="142" spans="1:52" s="2" customFormat="1">
      <c r="A142" s="78" t="s">
        <v>261</v>
      </c>
      <c r="B142" s="92" t="s">
        <v>40</v>
      </c>
      <c r="C142" s="58" t="s">
        <v>3</v>
      </c>
      <c r="D142" s="59">
        <v>1</v>
      </c>
      <c r="E142" s="97">
        <v>0</v>
      </c>
      <c r="F142" s="106">
        <f t="shared" si="2"/>
        <v>0</v>
      </c>
      <c r="G142" s="73"/>
      <c r="H142" s="73"/>
      <c r="I142" s="73"/>
      <c r="J142" s="73"/>
      <c r="K142" s="73"/>
      <c r="L142" s="73"/>
      <c r="M142" s="73"/>
      <c r="N142" s="73"/>
      <c r="O142" s="73"/>
      <c r="P142" s="73"/>
      <c r="Q142" s="73"/>
      <c r="R142" s="73"/>
      <c r="S142" s="73"/>
      <c r="T142" s="73"/>
      <c r="U142" s="73"/>
      <c r="V142" s="73"/>
      <c r="W142" s="73"/>
      <c r="X142" s="73"/>
      <c r="Y142" s="73"/>
      <c r="Z142" s="73"/>
      <c r="AA142" s="73"/>
      <c r="AB142" s="73"/>
      <c r="AC142" s="73"/>
      <c r="AD142" s="73"/>
      <c r="AE142" s="73"/>
      <c r="AF142" s="73"/>
      <c r="AG142" s="73"/>
      <c r="AH142" s="73"/>
      <c r="AI142" s="73"/>
      <c r="AJ142" s="73"/>
      <c r="AK142" s="73"/>
      <c r="AL142" s="73"/>
      <c r="AM142" s="73"/>
      <c r="AN142" s="73"/>
      <c r="AO142" s="73"/>
      <c r="AP142" s="73"/>
      <c r="AQ142" s="73"/>
      <c r="AR142" s="73"/>
      <c r="AS142" s="73"/>
      <c r="AT142" s="73"/>
      <c r="AU142" s="73"/>
      <c r="AV142" s="73"/>
      <c r="AW142" s="73"/>
      <c r="AX142" s="73"/>
      <c r="AY142" s="73"/>
      <c r="AZ142" s="73"/>
    </row>
    <row r="143" spans="1:52" s="2" customFormat="1">
      <c r="A143" s="78" t="s">
        <v>262</v>
      </c>
      <c r="B143" s="92" t="s">
        <v>39</v>
      </c>
      <c r="C143" s="58" t="s">
        <v>3</v>
      </c>
      <c r="D143" s="59">
        <v>1</v>
      </c>
      <c r="E143" s="97">
        <v>0</v>
      </c>
      <c r="F143" s="106">
        <f t="shared" si="2"/>
        <v>0</v>
      </c>
      <c r="G143" s="73"/>
      <c r="H143" s="73"/>
      <c r="I143" s="73"/>
      <c r="J143" s="73"/>
      <c r="K143" s="73"/>
      <c r="L143" s="73"/>
      <c r="M143" s="73"/>
      <c r="N143" s="73"/>
      <c r="O143" s="73"/>
      <c r="P143" s="73"/>
      <c r="Q143" s="73"/>
      <c r="R143" s="73"/>
      <c r="S143" s="73"/>
      <c r="T143" s="73"/>
      <c r="U143" s="73"/>
      <c r="V143" s="73"/>
      <c r="W143" s="73"/>
      <c r="X143" s="73"/>
      <c r="Y143" s="73"/>
      <c r="Z143" s="73"/>
      <c r="AA143" s="73"/>
      <c r="AB143" s="73"/>
      <c r="AC143" s="73"/>
      <c r="AD143" s="73"/>
      <c r="AE143" s="73"/>
      <c r="AF143" s="73"/>
      <c r="AG143" s="73"/>
      <c r="AH143" s="73"/>
      <c r="AI143" s="73"/>
      <c r="AJ143" s="73"/>
      <c r="AK143" s="73"/>
      <c r="AL143" s="73"/>
      <c r="AM143" s="73"/>
      <c r="AN143" s="73"/>
      <c r="AO143" s="73"/>
      <c r="AP143" s="73"/>
      <c r="AQ143" s="73"/>
      <c r="AR143" s="73"/>
      <c r="AS143" s="73"/>
      <c r="AT143" s="73"/>
      <c r="AU143" s="73"/>
      <c r="AV143" s="73"/>
      <c r="AW143" s="73"/>
      <c r="AX143" s="73"/>
      <c r="AY143" s="73"/>
      <c r="AZ143" s="73"/>
    </row>
    <row r="144" spans="1:52" s="2" customFormat="1">
      <c r="A144" s="78" t="s">
        <v>263</v>
      </c>
      <c r="B144" s="92" t="s">
        <v>123</v>
      </c>
      <c r="C144" s="58" t="s">
        <v>3</v>
      </c>
      <c r="D144" s="59">
        <v>1</v>
      </c>
      <c r="E144" s="97">
        <v>0</v>
      </c>
      <c r="F144" s="106">
        <f t="shared" si="2"/>
        <v>0</v>
      </c>
      <c r="G144" s="73"/>
      <c r="H144" s="73"/>
      <c r="I144" s="73"/>
      <c r="J144" s="73"/>
      <c r="K144" s="73"/>
      <c r="L144" s="73"/>
      <c r="M144" s="73"/>
      <c r="N144" s="73"/>
      <c r="O144" s="73"/>
      <c r="P144" s="73"/>
      <c r="Q144" s="73"/>
      <c r="R144" s="73"/>
      <c r="S144" s="73"/>
      <c r="T144" s="73"/>
      <c r="U144" s="73"/>
      <c r="V144" s="73"/>
      <c r="W144" s="73"/>
      <c r="X144" s="73"/>
      <c r="Y144" s="73"/>
      <c r="Z144" s="73"/>
      <c r="AA144" s="73"/>
      <c r="AB144" s="73"/>
      <c r="AC144" s="73"/>
      <c r="AD144" s="73"/>
      <c r="AE144" s="73"/>
      <c r="AF144" s="73"/>
      <c r="AG144" s="73"/>
      <c r="AH144" s="73"/>
      <c r="AI144" s="73"/>
      <c r="AJ144" s="73"/>
      <c r="AK144" s="73"/>
      <c r="AL144" s="73"/>
      <c r="AM144" s="73"/>
      <c r="AN144" s="73"/>
      <c r="AO144" s="73"/>
      <c r="AP144" s="73"/>
      <c r="AQ144" s="73"/>
      <c r="AR144" s="73"/>
      <c r="AS144" s="73"/>
      <c r="AT144" s="73"/>
      <c r="AU144" s="73"/>
      <c r="AV144" s="73"/>
      <c r="AW144" s="73"/>
      <c r="AX144" s="73"/>
      <c r="AY144" s="73"/>
      <c r="AZ144" s="73"/>
    </row>
    <row r="145" spans="1:52" s="2" customFormat="1">
      <c r="A145" s="78" t="s">
        <v>264</v>
      </c>
      <c r="B145" s="92" t="s">
        <v>124</v>
      </c>
      <c r="C145" s="58" t="s">
        <v>3</v>
      </c>
      <c r="D145" s="59">
        <v>1</v>
      </c>
      <c r="E145" s="97">
        <v>0</v>
      </c>
      <c r="F145" s="106">
        <f t="shared" si="2"/>
        <v>0</v>
      </c>
      <c r="G145" s="73"/>
      <c r="H145" s="73"/>
      <c r="I145" s="73"/>
      <c r="J145" s="73"/>
      <c r="K145" s="73"/>
      <c r="L145" s="73"/>
      <c r="M145" s="73"/>
      <c r="N145" s="73"/>
      <c r="O145" s="73"/>
      <c r="P145" s="73"/>
      <c r="Q145" s="73"/>
      <c r="R145" s="73"/>
      <c r="S145" s="73"/>
      <c r="T145" s="73"/>
      <c r="U145" s="73"/>
      <c r="V145" s="73"/>
      <c r="W145" s="73"/>
      <c r="X145" s="73"/>
      <c r="Y145" s="73"/>
      <c r="Z145" s="73"/>
      <c r="AA145" s="73"/>
      <c r="AB145" s="73"/>
      <c r="AC145" s="73"/>
      <c r="AD145" s="73"/>
      <c r="AE145" s="73"/>
      <c r="AF145" s="73"/>
      <c r="AG145" s="73"/>
      <c r="AH145" s="73"/>
      <c r="AI145" s="73"/>
      <c r="AJ145" s="73"/>
      <c r="AK145" s="73"/>
      <c r="AL145" s="73"/>
      <c r="AM145" s="73"/>
      <c r="AN145" s="73"/>
      <c r="AO145" s="73"/>
      <c r="AP145" s="73"/>
      <c r="AQ145" s="73"/>
      <c r="AR145" s="73"/>
      <c r="AS145" s="73"/>
      <c r="AT145" s="73"/>
      <c r="AU145" s="73"/>
      <c r="AV145" s="73"/>
      <c r="AW145" s="73"/>
      <c r="AX145" s="73"/>
      <c r="AY145" s="73"/>
      <c r="AZ145" s="73"/>
    </row>
    <row r="146" spans="1:52" s="2" customFormat="1">
      <c r="A146" s="78" t="s">
        <v>265</v>
      </c>
      <c r="B146" s="92" t="s">
        <v>125</v>
      </c>
      <c r="C146" s="58" t="s">
        <v>3</v>
      </c>
      <c r="D146" s="59">
        <v>1</v>
      </c>
      <c r="E146" s="97">
        <v>0</v>
      </c>
      <c r="F146" s="106">
        <f t="shared" si="2"/>
        <v>0</v>
      </c>
      <c r="G146" s="73"/>
      <c r="H146" s="73"/>
      <c r="I146" s="73"/>
      <c r="J146" s="73"/>
      <c r="K146" s="73"/>
      <c r="L146" s="73"/>
      <c r="M146" s="73"/>
      <c r="N146" s="73"/>
      <c r="O146" s="73"/>
      <c r="P146" s="73"/>
      <c r="Q146" s="73"/>
      <c r="R146" s="73"/>
      <c r="S146" s="73"/>
      <c r="T146" s="73"/>
      <c r="U146" s="73"/>
      <c r="V146" s="73"/>
      <c r="W146" s="73"/>
      <c r="X146" s="73"/>
      <c r="Y146" s="73"/>
      <c r="Z146" s="73"/>
      <c r="AA146" s="73"/>
      <c r="AB146" s="73"/>
      <c r="AC146" s="73"/>
      <c r="AD146" s="73"/>
      <c r="AE146" s="73"/>
      <c r="AF146" s="73"/>
      <c r="AG146" s="73"/>
      <c r="AH146" s="73"/>
      <c r="AI146" s="73"/>
      <c r="AJ146" s="73"/>
      <c r="AK146" s="73"/>
      <c r="AL146" s="73"/>
      <c r="AM146" s="73"/>
      <c r="AN146" s="73"/>
      <c r="AO146" s="73"/>
      <c r="AP146" s="73"/>
      <c r="AQ146" s="73"/>
      <c r="AR146" s="73"/>
      <c r="AS146" s="73"/>
      <c r="AT146" s="73"/>
      <c r="AU146" s="73"/>
      <c r="AV146" s="73"/>
      <c r="AW146" s="73"/>
      <c r="AX146" s="73"/>
      <c r="AY146" s="73"/>
      <c r="AZ146" s="73"/>
    </row>
    <row r="147" spans="1:52" s="2" customFormat="1">
      <c r="A147" s="78" t="s">
        <v>266</v>
      </c>
      <c r="B147" s="92" t="s">
        <v>126</v>
      </c>
      <c r="C147" s="58" t="s">
        <v>3</v>
      </c>
      <c r="D147" s="59">
        <v>1</v>
      </c>
      <c r="E147" s="97">
        <v>0</v>
      </c>
      <c r="F147" s="106">
        <f t="shared" si="2"/>
        <v>0</v>
      </c>
      <c r="G147" s="73"/>
      <c r="H147" s="73"/>
      <c r="I147" s="73"/>
      <c r="J147" s="73"/>
      <c r="K147" s="73"/>
      <c r="L147" s="73"/>
      <c r="M147" s="73"/>
      <c r="N147" s="73"/>
      <c r="O147" s="73"/>
      <c r="P147" s="73"/>
      <c r="Q147" s="73"/>
      <c r="R147" s="73"/>
      <c r="S147" s="73"/>
      <c r="T147" s="73"/>
      <c r="U147" s="73"/>
      <c r="V147" s="73"/>
      <c r="W147" s="73"/>
      <c r="X147" s="73"/>
      <c r="Y147" s="73"/>
      <c r="Z147" s="73"/>
      <c r="AA147" s="73"/>
      <c r="AB147" s="73"/>
      <c r="AC147" s="73"/>
      <c r="AD147" s="73"/>
      <c r="AE147" s="73"/>
      <c r="AF147" s="73"/>
      <c r="AG147" s="73"/>
      <c r="AH147" s="73"/>
      <c r="AI147" s="73"/>
      <c r="AJ147" s="73"/>
      <c r="AK147" s="73"/>
      <c r="AL147" s="73"/>
      <c r="AM147" s="73"/>
      <c r="AN147" s="73"/>
      <c r="AO147" s="73"/>
      <c r="AP147" s="73"/>
      <c r="AQ147" s="73"/>
      <c r="AR147" s="73"/>
      <c r="AS147" s="73"/>
      <c r="AT147" s="73"/>
      <c r="AU147" s="73"/>
      <c r="AV147" s="73"/>
      <c r="AW147" s="73"/>
      <c r="AX147" s="73"/>
      <c r="AY147" s="73"/>
      <c r="AZ147" s="73"/>
    </row>
    <row r="148" spans="1:52" s="79" customFormat="1">
      <c r="A148" s="78" t="s">
        <v>267</v>
      </c>
      <c r="B148" s="92" t="s">
        <v>127</v>
      </c>
      <c r="C148" s="58" t="s">
        <v>3</v>
      </c>
      <c r="D148" s="59">
        <v>1</v>
      </c>
      <c r="E148" s="97">
        <v>0</v>
      </c>
      <c r="F148" s="106">
        <f t="shared" si="2"/>
        <v>0</v>
      </c>
      <c r="G148" s="73"/>
      <c r="H148" s="73"/>
      <c r="I148" s="73"/>
      <c r="J148" s="73"/>
      <c r="K148" s="73"/>
      <c r="L148" s="73"/>
      <c r="M148" s="73"/>
      <c r="N148" s="73"/>
      <c r="O148" s="73"/>
      <c r="P148" s="73"/>
      <c r="Q148" s="73"/>
      <c r="R148" s="73"/>
      <c r="S148" s="73"/>
      <c r="T148" s="73"/>
      <c r="U148" s="73"/>
      <c r="V148" s="73"/>
      <c r="W148" s="73"/>
      <c r="X148" s="73"/>
      <c r="Y148" s="73"/>
      <c r="Z148" s="73"/>
      <c r="AA148" s="73"/>
      <c r="AB148" s="73"/>
      <c r="AC148" s="73"/>
      <c r="AD148" s="73"/>
      <c r="AE148" s="73"/>
      <c r="AF148" s="73"/>
      <c r="AG148" s="73"/>
      <c r="AH148" s="73"/>
      <c r="AI148" s="73"/>
      <c r="AJ148" s="73"/>
      <c r="AK148" s="73"/>
      <c r="AL148" s="73"/>
      <c r="AM148" s="73"/>
      <c r="AN148" s="73"/>
      <c r="AO148" s="73"/>
      <c r="AP148" s="73"/>
      <c r="AQ148" s="73"/>
      <c r="AR148" s="73"/>
      <c r="AS148" s="73"/>
      <c r="AT148" s="73"/>
      <c r="AU148" s="73"/>
      <c r="AV148" s="73"/>
      <c r="AW148" s="73"/>
      <c r="AX148" s="73"/>
      <c r="AY148" s="73"/>
      <c r="AZ148" s="73"/>
    </row>
    <row r="149" spans="1:52" s="79" customFormat="1">
      <c r="A149" s="78" t="s">
        <v>268</v>
      </c>
      <c r="B149" s="92" t="s">
        <v>145</v>
      </c>
      <c r="C149" s="58" t="s">
        <v>3</v>
      </c>
      <c r="D149" s="59">
        <v>1</v>
      </c>
      <c r="E149" s="97">
        <v>0</v>
      </c>
      <c r="F149" s="106">
        <f t="shared" si="2"/>
        <v>0</v>
      </c>
      <c r="G149" s="73"/>
      <c r="H149" s="73"/>
      <c r="I149" s="73"/>
      <c r="J149" s="73"/>
      <c r="K149" s="73"/>
      <c r="L149" s="73"/>
      <c r="M149" s="73"/>
      <c r="N149" s="73"/>
      <c r="O149" s="73"/>
      <c r="P149" s="73"/>
      <c r="Q149" s="73"/>
      <c r="R149" s="73"/>
      <c r="S149" s="73"/>
      <c r="T149" s="73"/>
      <c r="U149" s="73"/>
      <c r="V149" s="73"/>
      <c r="W149" s="73"/>
      <c r="X149" s="73"/>
      <c r="Y149" s="73"/>
      <c r="Z149" s="73"/>
      <c r="AA149" s="73"/>
      <c r="AB149" s="73"/>
      <c r="AC149" s="73"/>
      <c r="AD149" s="73"/>
      <c r="AE149" s="73"/>
      <c r="AF149" s="73"/>
      <c r="AG149" s="73"/>
      <c r="AH149" s="73"/>
      <c r="AI149" s="73"/>
      <c r="AJ149" s="73"/>
      <c r="AK149" s="73"/>
      <c r="AL149" s="73"/>
      <c r="AM149" s="73"/>
      <c r="AN149" s="73"/>
      <c r="AO149" s="73"/>
      <c r="AP149" s="73"/>
      <c r="AQ149" s="73"/>
      <c r="AR149" s="73"/>
      <c r="AS149" s="73"/>
      <c r="AT149" s="73"/>
      <c r="AU149" s="73"/>
      <c r="AV149" s="73"/>
      <c r="AW149" s="73"/>
      <c r="AX149" s="73"/>
      <c r="AY149" s="73"/>
      <c r="AZ149" s="73"/>
    </row>
    <row r="150" spans="1:52" s="79" customFormat="1">
      <c r="A150" s="78" t="s">
        <v>269</v>
      </c>
      <c r="B150" s="92" t="s">
        <v>128</v>
      </c>
      <c r="C150" s="58" t="s">
        <v>3</v>
      </c>
      <c r="D150" s="59">
        <v>1</v>
      </c>
      <c r="E150" s="97">
        <v>0</v>
      </c>
      <c r="F150" s="106">
        <f t="shared" si="2"/>
        <v>0</v>
      </c>
      <c r="G150" s="73"/>
      <c r="H150" s="73"/>
      <c r="I150" s="73"/>
      <c r="J150" s="73"/>
      <c r="K150" s="73"/>
      <c r="L150" s="73"/>
      <c r="M150" s="73"/>
      <c r="N150" s="73"/>
      <c r="O150" s="73"/>
      <c r="P150" s="73"/>
      <c r="Q150" s="73"/>
      <c r="R150" s="73"/>
      <c r="S150" s="73"/>
      <c r="T150" s="73"/>
      <c r="U150" s="73"/>
      <c r="V150" s="73"/>
      <c r="W150" s="73"/>
      <c r="X150" s="73"/>
      <c r="Y150" s="73"/>
      <c r="Z150" s="73"/>
      <c r="AA150" s="73"/>
      <c r="AB150" s="73"/>
      <c r="AC150" s="73"/>
      <c r="AD150" s="73"/>
      <c r="AE150" s="73"/>
      <c r="AF150" s="73"/>
      <c r="AG150" s="73"/>
      <c r="AH150" s="73"/>
      <c r="AI150" s="73"/>
      <c r="AJ150" s="73"/>
      <c r="AK150" s="73"/>
      <c r="AL150" s="73"/>
      <c r="AM150" s="73"/>
      <c r="AN150" s="73"/>
      <c r="AO150" s="73"/>
      <c r="AP150" s="73"/>
      <c r="AQ150" s="73"/>
      <c r="AR150" s="73"/>
      <c r="AS150" s="73"/>
      <c r="AT150" s="73"/>
      <c r="AU150" s="73"/>
      <c r="AV150" s="73"/>
      <c r="AW150" s="73"/>
      <c r="AX150" s="73"/>
      <c r="AY150" s="73"/>
      <c r="AZ150" s="73"/>
    </row>
    <row r="151" spans="1:52" s="79" customFormat="1">
      <c r="A151" s="78" t="s">
        <v>270</v>
      </c>
      <c r="B151" s="92" t="s">
        <v>129</v>
      </c>
      <c r="C151" s="58" t="s">
        <v>3</v>
      </c>
      <c r="D151" s="59">
        <v>1</v>
      </c>
      <c r="E151" s="97">
        <v>0</v>
      </c>
      <c r="F151" s="106">
        <f t="shared" si="2"/>
        <v>0</v>
      </c>
      <c r="G151" s="73"/>
      <c r="H151" s="73"/>
      <c r="I151" s="73"/>
      <c r="J151" s="73"/>
      <c r="K151" s="73"/>
      <c r="L151" s="73"/>
      <c r="M151" s="73"/>
      <c r="N151" s="73"/>
      <c r="O151" s="73"/>
      <c r="P151" s="73"/>
      <c r="Q151" s="73"/>
      <c r="R151" s="73"/>
      <c r="S151" s="73"/>
      <c r="T151" s="73"/>
      <c r="U151" s="73"/>
      <c r="V151" s="73"/>
      <c r="W151" s="73"/>
      <c r="X151" s="73"/>
      <c r="Y151" s="73"/>
      <c r="Z151" s="73"/>
      <c r="AA151" s="73"/>
      <c r="AB151" s="73"/>
      <c r="AC151" s="73"/>
      <c r="AD151" s="73"/>
      <c r="AE151" s="73"/>
      <c r="AF151" s="73"/>
      <c r="AG151" s="73"/>
      <c r="AH151" s="73"/>
      <c r="AI151" s="73"/>
      <c r="AJ151" s="73"/>
      <c r="AK151" s="73"/>
      <c r="AL151" s="73"/>
      <c r="AM151" s="73"/>
      <c r="AN151" s="73"/>
      <c r="AO151" s="73"/>
      <c r="AP151" s="73"/>
      <c r="AQ151" s="73"/>
      <c r="AR151" s="73"/>
      <c r="AS151" s="73"/>
      <c r="AT151" s="73"/>
      <c r="AU151" s="73"/>
      <c r="AV151" s="73"/>
      <c r="AW151" s="73"/>
      <c r="AX151" s="73"/>
      <c r="AY151" s="73"/>
      <c r="AZ151" s="73"/>
    </row>
    <row r="152" spans="1:52" s="79" customFormat="1">
      <c r="A152" s="78" t="s">
        <v>271</v>
      </c>
      <c r="B152" s="92" t="s">
        <v>130</v>
      </c>
      <c r="C152" s="58" t="s">
        <v>3</v>
      </c>
      <c r="D152" s="59">
        <v>1</v>
      </c>
      <c r="E152" s="97">
        <v>0</v>
      </c>
      <c r="F152" s="106">
        <f t="shared" si="2"/>
        <v>0</v>
      </c>
      <c r="G152" s="73"/>
      <c r="H152" s="73"/>
      <c r="I152" s="73"/>
      <c r="J152" s="73"/>
      <c r="K152" s="73"/>
      <c r="L152" s="73"/>
      <c r="M152" s="73"/>
      <c r="N152" s="73"/>
      <c r="O152" s="73"/>
      <c r="P152" s="73"/>
      <c r="Q152" s="73"/>
      <c r="R152" s="73"/>
      <c r="S152" s="73"/>
      <c r="T152" s="73"/>
      <c r="U152" s="73"/>
      <c r="V152" s="73"/>
      <c r="W152" s="73"/>
      <c r="X152" s="73"/>
      <c r="Y152" s="73"/>
      <c r="Z152" s="73"/>
      <c r="AA152" s="73"/>
      <c r="AB152" s="73"/>
      <c r="AC152" s="73"/>
      <c r="AD152" s="73"/>
      <c r="AE152" s="73"/>
      <c r="AF152" s="73"/>
      <c r="AG152" s="73"/>
      <c r="AH152" s="73"/>
      <c r="AI152" s="73"/>
      <c r="AJ152" s="73"/>
      <c r="AK152" s="73"/>
      <c r="AL152" s="73"/>
      <c r="AM152" s="73"/>
      <c r="AN152" s="73"/>
      <c r="AO152" s="73"/>
      <c r="AP152" s="73"/>
      <c r="AQ152" s="73"/>
      <c r="AR152" s="73"/>
      <c r="AS152" s="73"/>
      <c r="AT152" s="73"/>
      <c r="AU152" s="73"/>
      <c r="AV152" s="73"/>
      <c r="AW152" s="73"/>
      <c r="AX152" s="73"/>
      <c r="AY152" s="73"/>
      <c r="AZ152" s="73"/>
    </row>
    <row r="153" spans="1:52" s="2" customFormat="1">
      <c r="A153" s="78" t="s">
        <v>272</v>
      </c>
      <c r="B153" s="92" t="s">
        <v>82</v>
      </c>
      <c r="C153" s="58" t="s">
        <v>3</v>
      </c>
      <c r="D153" s="59">
        <v>1</v>
      </c>
      <c r="E153" s="97">
        <v>0</v>
      </c>
      <c r="F153" s="106">
        <f t="shared" si="2"/>
        <v>0</v>
      </c>
      <c r="G153" s="73"/>
      <c r="H153" s="73"/>
      <c r="I153" s="73"/>
      <c r="J153" s="73"/>
      <c r="K153" s="73"/>
      <c r="L153" s="73"/>
      <c r="M153" s="73"/>
      <c r="N153" s="73"/>
      <c r="O153" s="73"/>
      <c r="P153" s="73"/>
      <c r="Q153" s="73"/>
      <c r="R153" s="73"/>
      <c r="S153" s="73"/>
      <c r="T153" s="73"/>
      <c r="U153" s="73"/>
      <c r="V153" s="73"/>
      <c r="W153" s="73"/>
      <c r="X153" s="73"/>
      <c r="Y153" s="73"/>
      <c r="Z153" s="73"/>
      <c r="AA153" s="73"/>
      <c r="AB153" s="73"/>
      <c r="AC153" s="73"/>
      <c r="AD153" s="73"/>
      <c r="AE153" s="73"/>
      <c r="AF153" s="73"/>
      <c r="AG153" s="73"/>
      <c r="AH153" s="73"/>
      <c r="AI153" s="73"/>
      <c r="AJ153" s="73"/>
      <c r="AK153" s="73"/>
      <c r="AL153" s="73"/>
      <c r="AM153" s="73"/>
      <c r="AN153" s="73"/>
      <c r="AO153" s="73"/>
      <c r="AP153" s="73"/>
      <c r="AQ153" s="73"/>
      <c r="AR153" s="73"/>
      <c r="AS153" s="73"/>
      <c r="AT153" s="73"/>
      <c r="AU153" s="73"/>
      <c r="AV153" s="73"/>
      <c r="AW153" s="73"/>
      <c r="AX153" s="73"/>
      <c r="AY153" s="73"/>
      <c r="AZ153" s="73"/>
    </row>
    <row r="154" spans="1:52" s="2" customFormat="1">
      <c r="A154" s="78" t="s">
        <v>273</v>
      </c>
      <c r="B154" s="92" t="s">
        <v>46</v>
      </c>
      <c r="C154" s="58" t="s">
        <v>3</v>
      </c>
      <c r="D154" s="59">
        <v>1</v>
      </c>
      <c r="E154" s="97">
        <v>0</v>
      </c>
      <c r="F154" s="106">
        <f t="shared" si="2"/>
        <v>0</v>
      </c>
      <c r="G154" s="73"/>
      <c r="H154" s="73"/>
      <c r="I154" s="73"/>
      <c r="J154" s="73"/>
      <c r="K154" s="73"/>
      <c r="L154" s="73"/>
      <c r="M154" s="73"/>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c r="AT154" s="73"/>
      <c r="AU154" s="73"/>
      <c r="AV154" s="73"/>
      <c r="AW154" s="73"/>
      <c r="AX154" s="73"/>
      <c r="AY154" s="73"/>
      <c r="AZ154" s="73"/>
    </row>
    <row r="155" spans="1:52" s="2" customFormat="1">
      <c r="A155" s="78" t="s">
        <v>274</v>
      </c>
      <c r="B155" s="92" t="s">
        <v>48</v>
      </c>
      <c r="C155" s="58" t="s">
        <v>3</v>
      </c>
      <c r="D155" s="59">
        <v>1</v>
      </c>
      <c r="E155" s="97">
        <v>0</v>
      </c>
      <c r="F155" s="106">
        <f t="shared" si="2"/>
        <v>0</v>
      </c>
      <c r="G155" s="73"/>
      <c r="H155" s="73"/>
      <c r="I155" s="73"/>
      <c r="J155" s="73"/>
      <c r="K155" s="73"/>
      <c r="L155" s="73"/>
      <c r="M155" s="73"/>
      <c r="N155" s="73"/>
      <c r="O155" s="73"/>
      <c r="P155" s="73"/>
      <c r="Q155" s="73"/>
      <c r="R155" s="73"/>
      <c r="S155" s="73"/>
      <c r="T155" s="73"/>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c r="AT155" s="73"/>
      <c r="AU155" s="73"/>
      <c r="AV155" s="73"/>
      <c r="AW155" s="73"/>
      <c r="AX155" s="73"/>
      <c r="AY155" s="73"/>
      <c r="AZ155" s="73"/>
    </row>
    <row r="156" spans="1:52" s="2" customFormat="1">
      <c r="A156" s="78" t="s">
        <v>275</v>
      </c>
      <c r="B156" s="92" t="s">
        <v>131</v>
      </c>
      <c r="C156" s="58" t="s">
        <v>3</v>
      </c>
      <c r="D156" s="59">
        <v>1</v>
      </c>
      <c r="E156" s="97">
        <v>0</v>
      </c>
      <c r="F156" s="106">
        <f t="shared" si="2"/>
        <v>0</v>
      </c>
      <c r="G156" s="73"/>
      <c r="H156" s="73"/>
      <c r="I156" s="73"/>
      <c r="J156" s="73"/>
      <c r="K156" s="73"/>
      <c r="L156" s="73"/>
      <c r="M156" s="73"/>
      <c r="N156" s="73"/>
      <c r="O156" s="73"/>
      <c r="P156" s="73"/>
      <c r="Q156" s="73"/>
      <c r="R156" s="73"/>
      <c r="S156" s="73"/>
      <c r="T156" s="73"/>
      <c r="U156" s="73"/>
      <c r="V156" s="73"/>
      <c r="W156" s="73"/>
      <c r="X156" s="73"/>
      <c r="Y156" s="73"/>
      <c r="Z156" s="73"/>
      <c r="AA156" s="73"/>
      <c r="AB156" s="73"/>
      <c r="AC156" s="73"/>
      <c r="AD156" s="73"/>
      <c r="AE156" s="73"/>
      <c r="AF156" s="73"/>
      <c r="AG156" s="73"/>
      <c r="AH156" s="73"/>
      <c r="AI156" s="73"/>
      <c r="AJ156" s="73"/>
      <c r="AK156" s="73"/>
      <c r="AL156" s="73"/>
      <c r="AM156" s="73"/>
      <c r="AN156" s="73"/>
      <c r="AO156" s="73"/>
      <c r="AP156" s="73"/>
      <c r="AQ156" s="73"/>
      <c r="AR156" s="73"/>
      <c r="AS156" s="73"/>
      <c r="AT156" s="73"/>
      <c r="AU156" s="73"/>
      <c r="AV156" s="73"/>
      <c r="AW156" s="73"/>
      <c r="AX156" s="73"/>
      <c r="AY156" s="73"/>
      <c r="AZ156" s="73"/>
    </row>
    <row r="157" spans="1:52" s="2" customFormat="1">
      <c r="A157" s="78" t="s">
        <v>276</v>
      </c>
      <c r="B157" s="92" t="s">
        <v>66</v>
      </c>
      <c r="C157" s="58" t="s">
        <v>3</v>
      </c>
      <c r="D157" s="59">
        <v>1</v>
      </c>
      <c r="E157" s="97">
        <v>0</v>
      </c>
      <c r="F157" s="106">
        <f t="shared" si="2"/>
        <v>0</v>
      </c>
      <c r="G157" s="73"/>
      <c r="H157" s="73"/>
      <c r="I157" s="73"/>
      <c r="J157" s="73"/>
      <c r="K157" s="73"/>
      <c r="L157" s="73"/>
      <c r="M157" s="73"/>
      <c r="N157" s="73"/>
      <c r="O157" s="73"/>
      <c r="P157" s="73"/>
      <c r="Q157" s="73"/>
      <c r="R157" s="73"/>
      <c r="S157" s="73"/>
      <c r="T157" s="73"/>
      <c r="U157" s="73"/>
      <c r="V157" s="73"/>
      <c r="W157" s="73"/>
      <c r="X157" s="73"/>
      <c r="Y157" s="73"/>
      <c r="Z157" s="73"/>
      <c r="AA157" s="73"/>
      <c r="AB157" s="73"/>
      <c r="AC157" s="73"/>
      <c r="AD157" s="73"/>
      <c r="AE157" s="73"/>
      <c r="AF157" s="73"/>
      <c r="AG157" s="73"/>
      <c r="AH157" s="73"/>
      <c r="AI157" s="73"/>
      <c r="AJ157" s="73"/>
      <c r="AK157" s="73"/>
      <c r="AL157" s="73"/>
      <c r="AM157" s="73"/>
      <c r="AN157" s="73"/>
      <c r="AO157" s="73"/>
      <c r="AP157" s="73"/>
      <c r="AQ157" s="73"/>
      <c r="AR157" s="73"/>
      <c r="AS157" s="73"/>
      <c r="AT157" s="73"/>
      <c r="AU157" s="73"/>
      <c r="AV157" s="73"/>
      <c r="AW157" s="73"/>
      <c r="AX157" s="73"/>
      <c r="AY157" s="73"/>
      <c r="AZ157" s="73"/>
    </row>
    <row r="158" spans="1:52" s="2" customFormat="1">
      <c r="A158" s="78" t="s">
        <v>277</v>
      </c>
      <c r="B158" s="92" t="s">
        <v>132</v>
      </c>
      <c r="C158" s="58" t="s">
        <v>3</v>
      </c>
      <c r="D158" s="59">
        <v>1</v>
      </c>
      <c r="E158" s="97">
        <v>0</v>
      </c>
      <c r="F158" s="106">
        <f t="shared" si="2"/>
        <v>0</v>
      </c>
      <c r="G158" s="73"/>
      <c r="H158" s="73"/>
      <c r="I158" s="73"/>
      <c r="J158" s="73"/>
      <c r="K158" s="73"/>
      <c r="L158" s="73"/>
      <c r="M158" s="73"/>
      <c r="N158" s="73"/>
      <c r="O158" s="73"/>
      <c r="P158" s="73"/>
      <c r="Q158" s="73"/>
      <c r="R158" s="73"/>
      <c r="S158" s="73"/>
      <c r="T158" s="73"/>
      <c r="U158" s="73"/>
      <c r="V158" s="73"/>
      <c r="W158" s="73"/>
      <c r="X158" s="73"/>
      <c r="Y158" s="73"/>
      <c r="Z158" s="73"/>
      <c r="AA158" s="73"/>
      <c r="AB158" s="73"/>
      <c r="AC158" s="73"/>
      <c r="AD158" s="73"/>
      <c r="AE158" s="73"/>
      <c r="AF158" s="73"/>
      <c r="AG158" s="73"/>
      <c r="AH158" s="73"/>
      <c r="AI158" s="73"/>
      <c r="AJ158" s="73"/>
      <c r="AK158" s="73"/>
      <c r="AL158" s="73"/>
      <c r="AM158" s="73"/>
      <c r="AN158" s="73"/>
      <c r="AO158" s="73"/>
      <c r="AP158" s="73"/>
      <c r="AQ158" s="73"/>
      <c r="AR158" s="73"/>
      <c r="AS158" s="73"/>
      <c r="AT158" s="73"/>
      <c r="AU158" s="73"/>
      <c r="AV158" s="73"/>
      <c r="AW158" s="73"/>
      <c r="AX158" s="73"/>
      <c r="AY158" s="73"/>
      <c r="AZ158" s="73"/>
    </row>
    <row r="159" spans="1:52" s="3" customFormat="1">
      <c r="A159" s="78" t="s">
        <v>278</v>
      </c>
      <c r="B159" s="93" t="s">
        <v>152</v>
      </c>
      <c r="C159" s="58" t="s">
        <v>3</v>
      </c>
      <c r="D159" s="59">
        <v>1</v>
      </c>
      <c r="E159" s="60">
        <v>1150000</v>
      </c>
      <c r="F159" s="106">
        <f t="shared" si="2"/>
        <v>1150000</v>
      </c>
      <c r="G159" s="74"/>
      <c r="H159" s="74"/>
      <c r="I159" s="74"/>
      <c r="J159" s="74"/>
      <c r="K159" s="74"/>
      <c r="L159" s="74"/>
      <c r="M159" s="74"/>
      <c r="N159" s="74"/>
      <c r="O159" s="74"/>
      <c r="P159" s="74"/>
      <c r="Q159" s="74"/>
      <c r="R159" s="74"/>
      <c r="S159" s="74"/>
      <c r="T159" s="74"/>
      <c r="U159" s="74"/>
      <c r="V159" s="74"/>
      <c r="W159" s="74"/>
      <c r="X159" s="74"/>
      <c r="Y159" s="74"/>
      <c r="Z159" s="74"/>
      <c r="AA159" s="74"/>
      <c r="AB159" s="74"/>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74"/>
      <c r="AZ159" s="74"/>
    </row>
    <row r="160" spans="1:52" s="2" customFormat="1">
      <c r="A160" s="78" t="s">
        <v>279</v>
      </c>
      <c r="B160" s="55" t="s">
        <v>67</v>
      </c>
      <c r="C160" s="58" t="s">
        <v>3</v>
      </c>
      <c r="D160" s="59">
        <v>1</v>
      </c>
      <c r="E160" s="97">
        <v>0</v>
      </c>
      <c r="F160" s="106">
        <f t="shared" si="2"/>
        <v>0</v>
      </c>
      <c r="G160" s="73"/>
      <c r="H160" s="73"/>
      <c r="I160" s="73"/>
      <c r="J160" s="73"/>
      <c r="K160" s="73"/>
      <c r="L160" s="73"/>
      <c r="M160" s="73"/>
      <c r="N160" s="73"/>
      <c r="O160" s="73"/>
      <c r="P160" s="73"/>
      <c r="Q160" s="73"/>
      <c r="R160" s="73"/>
      <c r="S160" s="73"/>
      <c r="T160" s="73"/>
      <c r="U160" s="73"/>
      <c r="V160" s="73"/>
      <c r="W160" s="73"/>
      <c r="X160" s="73"/>
      <c r="Y160" s="73"/>
      <c r="Z160" s="73"/>
      <c r="AA160" s="73"/>
      <c r="AB160" s="73"/>
      <c r="AC160" s="73"/>
      <c r="AD160" s="73"/>
      <c r="AE160" s="73"/>
      <c r="AF160" s="73"/>
      <c r="AG160" s="73"/>
      <c r="AH160" s="73"/>
      <c r="AI160" s="73"/>
      <c r="AJ160" s="73"/>
      <c r="AK160" s="73"/>
      <c r="AL160" s="73"/>
      <c r="AM160" s="73"/>
      <c r="AN160" s="73"/>
      <c r="AO160" s="73"/>
      <c r="AP160" s="73"/>
      <c r="AQ160" s="73"/>
      <c r="AR160" s="73"/>
      <c r="AS160" s="73"/>
      <c r="AT160" s="73"/>
      <c r="AU160" s="73"/>
      <c r="AV160" s="73"/>
      <c r="AW160" s="73"/>
      <c r="AX160" s="73"/>
      <c r="AY160" s="73"/>
      <c r="AZ160" s="73"/>
    </row>
    <row r="161" spans="1:52" s="2" customFormat="1">
      <c r="A161" s="78" t="s">
        <v>280</v>
      </c>
      <c r="B161" s="55" t="s">
        <v>68</v>
      </c>
      <c r="C161" s="58" t="s">
        <v>3</v>
      </c>
      <c r="D161" s="59">
        <v>1</v>
      </c>
      <c r="E161" s="97">
        <v>0</v>
      </c>
      <c r="F161" s="106">
        <f t="shared" si="2"/>
        <v>0</v>
      </c>
      <c r="G161" s="73"/>
      <c r="H161" s="73"/>
      <c r="I161" s="73"/>
      <c r="J161" s="73"/>
      <c r="K161" s="73"/>
      <c r="L161" s="73"/>
      <c r="M161" s="73"/>
      <c r="N161" s="73"/>
      <c r="O161" s="73"/>
      <c r="P161" s="73"/>
      <c r="Q161" s="73"/>
      <c r="R161" s="73"/>
      <c r="S161" s="73"/>
      <c r="T161" s="73"/>
      <c r="U161" s="73"/>
      <c r="V161" s="73"/>
      <c r="W161" s="73"/>
      <c r="X161" s="73"/>
      <c r="Y161" s="73"/>
      <c r="Z161" s="73"/>
      <c r="AA161" s="73"/>
      <c r="AB161" s="73"/>
      <c r="AC161" s="73"/>
      <c r="AD161" s="73"/>
      <c r="AE161" s="73"/>
      <c r="AF161" s="73"/>
      <c r="AG161" s="73"/>
      <c r="AH161" s="73"/>
      <c r="AI161" s="73"/>
      <c r="AJ161" s="73"/>
      <c r="AK161" s="73"/>
      <c r="AL161" s="73"/>
      <c r="AM161" s="73"/>
      <c r="AN161" s="73"/>
      <c r="AO161" s="73"/>
      <c r="AP161" s="73"/>
      <c r="AQ161" s="73"/>
      <c r="AR161" s="73"/>
      <c r="AS161" s="73"/>
      <c r="AT161" s="73"/>
      <c r="AU161" s="73"/>
      <c r="AV161" s="73"/>
      <c r="AW161" s="73"/>
      <c r="AX161" s="73"/>
      <c r="AY161" s="73"/>
      <c r="AZ161" s="73"/>
    </row>
    <row r="162" spans="1:52" s="2" customFormat="1" ht="31.5">
      <c r="A162" s="78" t="s">
        <v>281</v>
      </c>
      <c r="B162" s="57" t="s">
        <v>75</v>
      </c>
      <c r="C162" s="58" t="s">
        <v>3</v>
      </c>
      <c r="D162" s="59">
        <v>1</v>
      </c>
      <c r="E162" s="97">
        <v>0</v>
      </c>
      <c r="F162" s="106">
        <f t="shared" si="2"/>
        <v>0</v>
      </c>
      <c r="G162" s="73"/>
      <c r="H162" s="73"/>
      <c r="I162" s="73"/>
      <c r="J162" s="73"/>
      <c r="K162" s="73"/>
      <c r="L162" s="73"/>
      <c r="M162" s="73"/>
      <c r="N162" s="73"/>
      <c r="O162" s="73"/>
      <c r="P162" s="73"/>
      <c r="Q162" s="73"/>
      <c r="R162" s="73"/>
      <c r="S162" s="73"/>
      <c r="T162" s="73"/>
      <c r="U162" s="73"/>
      <c r="V162" s="73"/>
      <c r="W162" s="73"/>
      <c r="X162" s="73"/>
      <c r="Y162" s="73"/>
      <c r="Z162" s="73"/>
      <c r="AA162" s="73"/>
      <c r="AB162" s="73"/>
      <c r="AC162" s="73"/>
      <c r="AD162" s="73"/>
      <c r="AE162" s="73"/>
      <c r="AF162" s="73"/>
      <c r="AG162" s="73"/>
      <c r="AH162" s="73"/>
      <c r="AI162" s="73"/>
      <c r="AJ162" s="73"/>
      <c r="AK162" s="73"/>
      <c r="AL162" s="73"/>
      <c r="AM162" s="73"/>
      <c r="AN162" s="73"/>
      <c r="AO162" s="73"/>
      <c r="AP162" s="73"/>
      <c r="AQ162" s="73"/>
      <c r="AR162" s="73"/>
      <c r="AS162" s="73"/>
      <c r="AT162" s="73"/>
      <c r="AU162" s="73"/>
      <c r="AV162" s="73"/>
      <c r="AW162" s="73"/>
      <c r="AX162" s="73"/>
      <c r="AY162" s="73"/>
      <c r="AZ162" s="73"/>
    </row>
    <row r="163" spans="1:52" s="2" customFormat="1" ht="16.5" thickBot="1">
      <c r="A163" s="78" t="s">
        <v>282</v>
      </c>
      <c r="B163" s="94" t="s">
        <v>76</v>
      </c>
      <c r="C163" s="95" t="s">
        <v>3</v>
      </c>
      <c r="D163" s="63">
        <v>1</v>
      </c>
      <c r="E163" s="98">
        <v>0</v>
      </c>
      <c r="F163" s="107">
        <f t="shared" si="2"/>
        <v>0</v>
      </c>
      <c r="G163" s="73"/>
      <c r="H163" s="73"/>
      <c r="I163" s="73"/>
      <c r="J163" s="73"/>
      <c r="K163" s="73"/>
      <c r="L163" s="73"/>
      <c r="M163" s="73"/>
      <c r="N163" s="73"/>
      <c r="O163" s="73"/>
      <c r="P163" s="73"/>
      <c r="Q163" s="73"/>
      <c r="R163" s="73"/>
      <c r="S163" s="73"/>
      <c r="T163" s="73"/>
      <c r="U163" s="73"/>
      <c r="V163" s="73"/>
      <c r="W163" s="73"/>
      <c r="X163" s="73"/>
      <c r="Y163" s="73"/>
      <c r="Z163" s="73"/>
      <c r="AA163" s="73"/>
      <c r="AB163" s="73"/>
      <c r="AC163" s="73"/>
      <c r="AD163" s="73"/>
      <c r="AE163" s="73"/>
      <c r="AF163" s="73"/>
      <c r="AG163" s="73"/>
      <c r="AH163" s="73"/>
      <c r="AI163" s="73"/>
      <c r="AJ163" s="73"/>
      <c r="AK163" s="73"/>
      <c r="AL163" s="73"/>
      <c r="AM163" s="73"/>
      <c r="AN163" s="73"/>
      <c r="AO163" s="73"/>
      <c r="AP163" s="73"/>
      <c r="AQ163" s="73"/>
      <c r="AR163" s="73"/>
      <c r="AS163" s="73"/>
      <c r="AT163" s="73"/>
      <c r="AU163" s="73"/>
      <c r="AV163" s="73"/>
      <c r="AW163" s="73"/>
      <c r="AX163" s="73"/>
      <c r="AY163" s="73"/>
      <c r="AZ163" s="73"/>
    </row>
    <row r="164" spans="1:52" s="2" customFormat="1">
      <c r="A164" s="19"/>
      <c r="B164" s="138" t="s">
        <v>90</v>
      </c>
      <c r="C164" s="138"/>
      <c r="D164" s="138"/>
      <c r="E164" s="138"/>
      <c r="F164" s="17">
        <f>SUM(F165:F169)</f>
        <v>0</v>
      </c>
      <c r="G164" s="73"/>
      <c r="H164" s="73"/>
      <c r="I164" s="73"/>
      <c r="J164" s="73"/>
      <c r="K164" s="73"/>
      <c r="L164" s="73"/>
      <c r="M164" s="73"/>
      <c r="N164" s="73"/>
      <c r="O164" s="73"/>
      <c r="P164" s="73"/>
      <c r="Q164" s="73"/>
      <c r="R164" s="73"/>
      <c r="S164" s="73"/>
      <c r="T164" s="73"/>
      <c r="U164" s="73"/>
      <c r="V164" s="73"/>
      <c r="W164" s="73"/>
      <c r="X164" s="73"/>
      <c r="Y164" s="73"/>
      <c r="Z164" s="73"/>
      <c r="AA164" s="73"/>
      <c r="AB164" s="73"/>
      <c r="AC164" s="73"/>
      <c r="AD164" s="73"/>
      <c r="AE164" s="73"/>
      <c r="AF164" s="73"/>
      <c r="AG164" s="73"/>
      <c r="AH164" s="73"/>
      <c r="AI164" s="73"/>
      <c r="AJ164" s="73"/>
      <c r="AK164" s="73"/>
      <c r="AL164" s="73"/>
      <c r="AM164" s="73"/>
      <c r="AN164" s="73"/>
      <c r="AO164" s="73"/>
      <c r="AP164" s="73"/>
      <c r="AQ164" s="73"/>
      <c r="AR164" s="73"/>
      <c r="AS164" s="73"/>
      <c r="AT164" s="73"/>
      <c r="AU164" s="73"/>
      <c r="AV164" s="73"/>
      <c r="AW164" s="73"/>
      <c r="AX164" s="73"/>
      <c r="AY164" s="73"/>
      <c r="AZ164" s="73"/>
    </row>
    <row r="165" spans="1:52" s="2" customFormat="1">
      <c r="A165" s="78" t="s">
        <v>92</v>
      </c>
      <c r="B165" s="57" t="s">
        <v>148</v>
      </c>
      <c r="C165" s="58" t="s">
        <v>93</v>
      </c>
      <c r="D165" s="59">
        <v>120</v>
      </c>
      <c r="E165" s="97">
        <v>0</v>
      </c>
      <c r="F165" s="106">
        <f t="shared" ref="F165:F168" si="3">E165*D165</f>
        <v>0</v>
      </c>
      <c r="G165" s="73"/>
      <c r="H165" s="73"/>
      <c r="I165" s="73"/>
      <c r="J165" s="73"/>
      <c r="K165" s="73"/>
      <c r="L165" s="73"/>
      <c r="M165" s="73"/>
      <c r="N165" s="73"/>
      <c r="O165" s="73"/>
      <c r="P165" s="73"/>
      <c r="Q165" s="73"/>
      <c r="R165" s="73"/>
      <c r="S165" s="73"/>
      <c r="T165" s="73"/>
      <c r="U165" s="73"/>
      <c r="V165" s="73"/>
      <c r="W165" s="73"/>
      <c r="X165" s="73"/>
      <c r="Y165" s="73"/>
      <c r="Z165" s="73"/>
      <c r="AA165" s="73"/>
      <c r="AB165" s="73"/>
      <c r="AC165" s="73"/>
      <c r="AD165" s="73"/>
      <c r="AE165" s="73"/>
      <c r="AF165" s="73"/>
      <c r="AG165" s="73"/>
      <c r="AH165" s="73"/>
      <c r="AI165" s="73"/>
      <c r="AJ165" s="73"/>
      <c r="AK165" s="73"/>
      <c r="AL165" s="73"/>
      <c r="AM165" s="73"/>
      <c r="AN165" s="73"/>
      <c r="AO165" s="73"/>
      <c r="AP165" s="73"/>
      <c r="AQ165" s="73"/>
      <c r="AR165" s="73"/>
      <c r="AS165" s="73"/>
      <c r="AT165" s="73"/>
      <c r="AU165" s="73"/>
      <c r="AV165" s="73"/>
      <c r="AW165" s="73"/>
      <c r="AX165" s="73"/>
      <c r="AY165" s="73"/>
      <c r="AZ165" s="73"/>
    </row>
    <row r="166" spans="1:52" s="2" customFormat="1">
      <c r="A166" s="78" t="s">
        <v>149</v>
      </c>
      <c r="B166" s="57" t="s">
        <v>153</v>
      </c>
      <c r="C166" s="58" t="s">
        <v>93</v>
      </c>
      <c r="D166" s="59">
        <v>120</v>
      </c>
      <c r="E166" s="97">
        <v>0</v>
      </c>
      <c r="F166" s="106">
        <f t="shared" si="3"/>
        <v>0</v>
      </c>
      <c r="G166" s="73"/>
      <c r="H166" s="73"/>
      <c r="I166" s="73"/>
      <c r="J166" s="73"/>
      <c r="K166" s="73"/>
      <c r="L166" s="73"/>
      <c r="M166" s="73"/>
      <c r="N166" s="73"/>
      <c r="O166" s="73"/>
      <c r="P166" s="73"/>
      <c r="Q166" s="73"/>
      <c r="R166" s="73"/>
      <c r="S166" s="73"/>
      <c r="T166" s="73"/>
      <c r="U166" s="73"/>
      <c r="V166" s="73"/>
      <c r="W166" s="73"/>
      <c r="X166" s="73"/>
      <c r="Y166" s="73"/>
      <c r="Z166" s="73"/>
      <c r="AA166" s="73"/>
      <c r="AB166" s="73"/>
      <c r="AC166" s="73"/>
      <c r="AD166" s="73"/>
      <c r="AE166" s="73"/>
      <c r="AF166" s="73"/>
      <c r="AG166" s="73"/>
      <c r="AH166" s="73"/>
      <c r="AI166" s="73"/>
      <c r="AJ166" s="73"/>
      <c r="AK166" s="73"/>
      <c r="AL166" s="73"/>
      <c r="AM166" s="73"/>
      <c r="AN166" s="73"/>
      <c r="AO166" s="73"/>
      <c r="AP166" s="73"/>
      <c r="AQ166" s="73"/>
      <c r="AR166" s="73"/>
      <c r="AS166" s="73"/>
      <c r="AT166" s="73"/>
      <c r="AU166" s="73"/>
      <c r="AV166" s="73"/>
      <c r="AW166" s="73"/>
      <c r="AX166" s="73"/>
      <c r="AY166" s="73"/>
      <c r="AZ166" s="73"/>
    </row>
    <row r="167" spans="1:52" s="2" customFormat="1">
      <c r="A167" s="78" t="s">
        <v>70</v>
      </c>
      <c r="B167" s="57" t="s">
        <v>91</v>
      </c>
      <c r="C167" s="58" t="s">
        <v>77</v>
      </c>
      <c r="D167" s="59">
        <v>7000</v>
      </c>
      <c r="E167" s="97">
        <v>0</v>
      </c>
      <c r="F167" s="106">
        <f t="shared" si="3"/>
        <v>0</v>
      </c>
      <c r="G167" s="73"/>
      <c r="H167" s="73"/>
      <c r="I167" s="73"/>
      <c r="J167" s="73"/>
      <c r="K167" s="73"/>
      <c r="L167" s="73"/>
      <c r="M167" s="73"/>
      <c r="N167" s="73"/>
      <c r="O167" s="73"/>
      <c r="P167" s="73"/>
      <c r="Q167" s="73"/>
      <c r="R167" s="73"/>
      <c r="S167" s="73"/>
      <c r="T167" s="73"/>
      <c r="U167" s="73"/>
      <c r="V167" s="73"/>
      <c r="W167" s="73"/>
      <c r="X167" s="73"/>
      <c r="Y167" s="73"/>
      <c r="Z167" s="73"/>
      <c r="AA167" s="73"/>
      <c r="AB167" s="73"/>
      <c r="AC167" s="73"/>
      <c r="AD167" s="73"/>
      <c r="AE167" s="73"/>
      <c r="AF167" s="73"/>
      <c r="AG167" s="73"/>
      <c r="AH167" s="73"/>
      <c r="AI167" s="73"/>
      <c r="AJ167" s="73"/>
      <c r="AK167" s="73"/>
      <c r="AL167" s="73"/>
      <c r="AM167" s="73"/>
      <c r="AN167" s="73"/>
      <c r="AO167" s="73"/>
      <c r="AP167" s="73"/>
      <c r="AQ167" s="73"/>
      <c r="AR167" s="73"/>
      <c r="AS167" s="73"/>
      <c r="AT167" s="73"/>
      <c r="AU167" s="73"/>
      <c r="AV167" s="73"/>
      <c r="AW167" s="73"/>
      <c r="AX167" s="73"/>
      <c r="AY167" s="73"/>
      <c r="AZ167" s="73"/>
    </row>
    <row r="168" spans="1:52" s="2" customFormat="1">
      <c r="A168" s="78" t="s">
        <v>87</v>
      </c>
      <c r="B168" s="57" t="s">
        <v>146</v>
      </c>
      <c r="C168" s="58" t="s">
        <v>77</v>
      </c>
      <c r="D168" s="59">
        <v>5000</v>
      </c>
      <c r="E168" s="97">
        <v>0</v>
      </c>
      <c r="F168" s="106">
        <f t="shared" si="3"/>
        <v>0</v>
      </c>
      <c r="G168" s="73"/>
      <c r="H168" s="73"/>
      <c r="I168" s="73"/>
      <c r="J168" s="73"/>
      <c r="K168" s="73"/>
      <c r="L168" s="73"/>
      <c r="M168" s="73"/>
      <c r="N168" s="73"/>
      <c r="O168" s="73"/>
      <c r="P168" s="73"/>
      <c r="Q168" s="73"/>
      <c r="R168" s="73"/>
      <c r="S168" s="73"/>
      <c r="T168" s="73"/>
      <c r="U168" s="73"/>
      <c r="V168" s="73"/>
      <c r="W168" s="73"/>
      <c r="X168" s="73"/>
      <c r="Y168" s="73"/>
      <c r="Z168" s="73"/>
      <c r="AA168" s="73"/>
      <c r="AB168" s="73"/>
      <c r="AC168" s="73"/>
      <c r="AD168" s="73"/>
      <c r="AE168" s="73"/>
      <c r="AF168" s="73"/>
      <c r="AG168" s="73"/>
      <c r="AH168" s="73"/>
      <c r="AI168" s="73"/>
      <c r="AJ168" s="73"/>
      <c r="AK168" s="73"/>
      <c r="AL168" s="73"/>
      <c r="AM168" s="73"/>
      <c r="AN168" s="73"/>
      <c r="AO168" s="73"/>
      <c r="AP168" s="73"/>
      <c r="AQ168" s="73"/>
      <c r="AR168" s="73"/>
      <c r="AS168" s="73"/>
      <c r="AT168" s="73"/>
      <c r="AU168" s="73"/>
      <c r="AV168" s="73"/>
      <c r="AW168" s="73"/>
      <c r="AX168" s="73"/>
      <c r="AY168" s="73"/>
      <c r="AZ168" s="73"/>
    </row>
    <row r="169" spans="1:52" s="2" customFormat="1" ht="16.5" thickBot="1">
      <c r="A169" s="78" t="s">
        <v>89</v>
      </c>
      <c r="B169" s="57" t="s">
        <v>147</v>
      </c>
      <c r="C169" s="58" t="s">
        <v>93</v>
      </c>
      <c r="D169" s="59">
        <v>5900</v>
      </c>
      <c r="E169" s="97">
        <v>0</v>
      </c>
      <c r="F169" s="106">
        <f>E169*D169</f>
        <v>0</v>
      </c>
      <c r="G169" s="73"/>
      <c r="H169" s="73"/>
      <c r="I169" s="73"/>
      <c r="J169" s="73"/>
      <c r="K169" s="73"/>
      <c r="L169" s="73"/>
      <c r="M169" s="73"/>
      <c r="N169" s="73"/>
      <c r="O169" s="73"/>
      <c r="P169" s="73"/>
      <c r="Q169" s="73"/>
      <c r="R169" s="73"/>
      <c r="S169" s="73"/>
      <c r="T169" s="73"/>
      <c r="U169" s="73"/>
      <c r="V169" s="73"/>
      <c r="W169" s="73"/>
      <c r="X169" s="73"/>
      <c r="Y169" s="73"/>
      <c r="Z169" s="73"/>
      <c r="AA169" s="73"/>
      <c r="AB169" s="73"/>
      <c r="AC169" s="73"/>
      <c r="AD169" s="73"/>
      <c r="AE169" s="73"/>
      <c r="AF169" s="73"/>
      <c r="AG169" s="73"/>
      <c r="AH169" s="73"/>
      <c r="AI169" s="73"/>
      <c r="AJ169" s="73"/>
      <c r="AK169" s="73"/>
      <c r="AL169" s="73"/>
      <c r="AM169" s="73"/>
      <c r="AN169" s="73"/>
      <c r="AO169" s="73"/>
      <c r="AP169" s="73"/>
      <c r="AQ169" s="73"/>
      <c r="AR169" s="73"/>
      <c r="AS169" s="73"/>
      <c r="AT169" s="73"/>
      <c r="AU169" s="73"/>
      <c r="AV169" s="73"/>
      <c r="AW169" s="73"/>
      <c r="AX169" s="73"/>
      <c r="AY169" s="73"/>
      <c r="AZ169" s="73"/>
    </row>
    <row r="170" spans="1:52" s="2" customFormat="1">
      <c r="A170" s="70"/>
      <c r="B170" s="139" t="s">
        <v>98</v>
      </c>
      <c r="C170" s="139"/>
      <c r="D170" s="139"/>
      <c r="E170" s="139"/>
      <c r="F170" s="71"/>
      <c r="G170" s="73"/>
      <c r="H170" s="73"/>
      <c r="I170" s="73"/>
      <c r="J170" s="73"/>
      <c r="K170" s="73"/>
      <c r="L170" s="73"/>
      <c r="M170" s="73"/>
      <c r="N170" s="73"/>
      <c r="O170" s="73"/>
      <c r="P170" s="73"/>
      <c r="Q170" s="73"/>
      <c r="R170" s="73"/>
      <c r="S170" s="73"/>
      <c r="T170" s="73"/>
      <c r="U170" s="73"/>
      <c r="V170" s="73"/>
      <c r="W170" s="73"/>
      <c r="X170" s="73"/>
      <c r="Y170" s="73"/>
      <c r="Z170" s="73"/>
      <c r="AA170" s="73"/>
      <c r="AB170" s="73"/>
      <c r="AC170" s="73"/>
      <c r="AD170" s="73"/>
      <c r="AE170" s="73"/>
      <c r="AF170" s="73"/>
      <c r="AG170" s="73"/>
      <c r="AH170" s="73"/>
      <c r="AI170" s="73"/>
      <c r="AJ170" s="73"/>
      <c r="AK170" s="73"/>
      <c r="AL170" s="73"/>
      <c r="AM170" s="73"/>
      <c r="AN170" s="73"/>
      <c r="AO170" s="73"/>
      <c r="AP170" s="73"/>
      <c r="AQ170" s="73"/>
      <c r="AR170" s="73"/>
      <c r="AS170" s="73"/>
      <c r="AT170" s="73"/>
      <c r="AU170" s="73"/>
      <c r="AV170" s="73"/>
      <c r="AW170" s="73"/>
      <c r="AX170" s="73"/>
      <c r="AY170" s="73"/>
      <c r="AZ170" s="73"/>
    </row>
    <row r="171" spans="1:52" s="2" customFormat="1" ht="16.5" thickBot="1">
      <c r="A171" s="15"/>
      <c r="B171" s="20" t="s">
        <v>99</v>
      </c>
      <c r="C171" s="16" t="s">
        <v>100</v>
      </c>
      <c r="D171" s="16" t="s">
        <v>101</v>
      </c>
      <c r="E171" s="96">
        <v>0</v>
      </c>
      <c r="F171" s="21" t="s">
        <v>101</v>
      </c>
      <c r="G171" s="73"/>
      <c r="H171" s="73"/>
      <c r="I171" s="73"/>
      <c r="J171" s="73"/>
      <c r="K171" s="73"/>
      <c r="L171" s="73"/>
      <c r="M171" s="73"/>
      <c r="N171" s="73"/>
      <c r="O171" s="73"/>
      <c r="P171" s="73"/>
      <c r="Q171" s="73"/>
      <c r="R171" s="73"/>
      <c r="S171" s="73"/>
      <c r="T171" s="73"/>
      <c r="U171" s="73"/>
      <c r="V171" s="73"/>
      <c r="W171" s="73"/>
      <c r="X171" s="73"/>
      <c r="Y171" s="73"/>
      <c r="Z171" s="73"/>
      <c r="AA171" s="73"/>
      <c r="AB171" s="73"/>
      <c r="AC171" s="73"/>
      <c r="AD171" s="73"/>
      <c r="AE171" s="73"/>
      <c r="AF171" s="73"/>
      <c r="AG171" s="73"/>
      <c r="AH171" s="73"/>
      <c r="AI171" s="73"/>
      <c r="AJ171" s="73"/>
      <c r="AK171" s="73"/>
      <c r="AL171" s="73"/>
      <c r="AM171" s="73"/>
      <c r="AN171" s="73"/>
      <c r="AO171" s="73"/>
      <c r="AP171" s="73"/>
      <c r="AQ171" s="73"/>
      <c r="AR171" s="73"/>
      <c r="AS171" s="73"/>
      <c r="AT171" s="73"/>
      <c r="AU171" s="73"/>
      <c r="AV171" s="73"/>
      <c r="AW171" s="73"/>
      <c r="AX171" s="73"/>
      <c r="AY171" s="73"/>
      <c r="AZ171" s="73"/>
    </row>
    <row r="172" spans="1:52" s="2" customFormat="1">
      <c r="A172" s="22"/>
      <c r="B172" s="23" t="s">
        <v>154</v>
      </c>
      <c r="C172" s="24" t="s">
        <v>102</v>
      </c>
      <c r="D172" s="25"/>
      <c r="E172" s="26"/>
      <c r="F172" s="27">
        <f>F14+F16+F18+F60+F103+F110+F164</f>
        <v>1150000</v>
      </c>
      <c r="G172" s="73"/>
      <c r="H172" s="73"/>
      <c r="I172" s="73"/>
      <c r="J172" s="73"/>
      <c r="K172" s="73"/>
      <c r="L172" s="73"/>
      <c r="M172" s="73"/>
      <c r="N172" s="73"/>
      <c r="O172" s="73"/>
      <c r="P172" s="73"/>
      <c r="Q172" s="73"/>
      <c r="R172" s="73"/>
      <c r="S172" s="73"/>
      <c r="T172" s="73"/>
      <c r="U172" s="73"/>
      <c r="V172" s="73"/>
      <c r="W172" s="73"/>
      <c r="X172" s="73"/>
      <c r="Y172" s="73"/>
      <c r="Z172" s="73"/>
      <c r="AA172" s="73"/>
      <c r="AB172" s="73"/>
      <c r="AC172" s="73"/>
      <c r="AD172" s="73"/>
      <c r="AE172" s="73"/>
      <c r="AF172" s="73"/>
      <c r="AG172" s="73"/>
      <c r="AH172" s="73"/>
      <c r="AI172" s="73"/>
      <c r="AJ172" s="73"/>
      <c r="AK172" s="73"/>
      <c r="AL172" s="73"/>
      <c r="AM172" s="73"/>
      <c r="AN172" s="73"/>
      <c r="AO172" s="73"/>
      <c r="AP172" s="73"/>
      <c r="AQ172" s="73"/>
      <c r="AR172" s="73"/>
      <c r="AS172" s="73"/>
      <c r="AT172" s="73"/>
      <c r="AU172" s="73"/>
      <c r="AV172" s="73"/>
      <c r="AW172" s="73"/>
      <c r="AX172" s="73"/>
      <c r="AY172" s="73"/>
      <c r="AZ172" s="73"/>
    </row>
    <row r="173" spans="1:52" s="2" customFormat="1">
      <c r="A173" s="28"/>
      <c r="B173" s="29" t="s">
        <v>103</v>
      </c>
      <c r="C173" s="30" t="s">
        <v>104</v>
      </c>
      <c r="D173" s="31">
        <v>22</v>
      </c>
      <c r="E173" s="32"/>
      <c r="F173" s="33">
        <f>F172/100*D173</f>
        <v>253000</v>
      </c>
      <c r="G173" s="73"/>
      <c r="H173" s="73"/>
      <c r="I173" s="73"/>
      <c r="J173" s="73"/>
      <c r="K173" s="73"/>
      <c r="L173" s="73"/>
      <c r="M173" s="73"/>
      <c r="N173" s="73"/>
      <c r="O173" s="73"/>
      <c r="P173" s="73"/>
      <c r="Q173" s="73"/>
      <c r="R173" s="73"/>
      <c r="S173" s="73"/>
      <c r="T173" s="73"/>
      <c r="U173" s="73"/>
      <c r="V173" s="73"/>
      <c r="W173" s="73"/>
      <c r="X173" s="73"/>
      <c r="Y173" s="73"/>
      <c r="Z173" s="73"/>
      <c r="AA173" s="73"/>
      <c r="AB173" s="73"/>
      <c r="AC173" s="73"/>
      <c r="AD173" s="73"/>
      <c r="AE173" s="73"/>
      <c r="AF173" s="73"/>
      <c r="AG173" s="73"/>
      <c r="AH173" s="73"/>
      <c r="AI173" s="73"/>
      <c r="AJ173" s="73"/>
      <c r="AK173" s="73"/>
      <c r="AL173" s="73"/>
      <c r="AM173" s="73"/>
      <c r="AN173" s="73"/>
      <c r="AO173" s="73"/>
      <c r="AP173" s="73"/>
      <c r="AQ173" s="73"/>
      <c r="AR173" s="73"/>
      <c r="AS173" s="73"/>
      <c r="AT173" s="73"/>
      <c r="AU173" s="73"/>
      <c r="AV173" s="73"/>
      <c r="AW173" s="73"/>
      <c r="AX173" s="73"/>
      <c r="AY173" s="73"/>
      <c r="AZ173" s="73"/>
    </row>
    <row r="174" spans="1:52" s="2" customFormat="1" ht="16.5" thickBot="1">
      <c r="A174" s="34"/>
      <c r="B174" s="35" t="s">
        <v>105</v>
      </c>
      <c r="C174" s="36" t="s">
        <v>102</v>
      </c>
      <c r="D174" s="37"/>
      <c r="E174" s="38"/>
      <c r="F174" s="39">
        <f>F172+F173</f>
        <v>1403000</v>
      </c>
      <c r="G174" s="73"/>
      <c r="H174" s="73"/>
      <c r="I174" s="73"/>
      <c r="J174" s="73"/>
      <c r="K174" s="73"/>
      <c r="L174" s="73"/>
      <c r="M174" s="73"/>
      <c r="N174" s="73"/>
      <c r="O174" s="73"/>
      <c r="P174" s="73"/>
      <c r="Q174" s="73"/>
      <c r="R174" s="73"/>
      <c r="S174" s="73"/>
      <c r="T174" s="73"/>
      <c r="U174" s="73"/>
      <c r="V174" s="73"/>
      <c r="W174" s="73"/>
      <c r="X174" s="73"/>
      <c r="Y174" s="73"/>
      <c r="Z174" s="73"/>
      <c r="AA174" s="73"/>
      <c r="AB174" s="73"/>
      <c r="AC174" s="73"/>
      <c r="AD174" s="73"/>
      <c r="AE174" s="73"/>
      <c r="AF174" s="73"/>
      <c r="AG174" s="73"/>
      <c r="AH174" s="73"/>
      <c r="AI174" s="73"/>
      <c r="AJ174" s="73"/>
      <c r="AK174" s="73"/>
      <c r="AL174" s="73"/>
      <c r="AM174" s="73"/>
      <c r="AN174" s="73"/>
      <c r="AO174" s="73"/>
      <c r="AP174" s="73"/>
      <c r="AQ174" s="73"/>
      <c r="AR174" s="73"/>
      <c r="AS174" s="73"/>
      <c r="AT174" s="73"/>
      <c r="AU174" s="73"/>
      <c r="AV174" s="73"/>
      <c r="AW174" s="73"/>
      <c r="AX174" s="73"/>
      <c r="AY174" s="73"/>
      <c r="AZ174" s="73"/>
    </row>
    <row r="175" spans="1:52" s="2" customFormat="1" ht="24" customHeight="1">
      <c r="A175" s="40"/>
      <c r="B175" s="41"/>
      <c r="C175" s="41"/>
      <c r="D175" s="41"/>
      <c r="E175" s="42"/>
      <c r="F175" s="43"/>
      <c r="G175" s="73"/>
      <c r="H175" s="73"/>
      <c r="I175" s="73"/>
      <c r="J175" s="73"/>
      <c r="K175" s="73"/>
      <c r="L175" s="73"/>
      <c r="M175" s="73"/>
      <c r="N175" s="73"/>
      <c r="O175" s="73"/>
      <c r="P175" s="73"/>
      <c r="Q175" s="73"/>
      <c r="R175" s="73"/>
      <c r="S175" s="73"/>
      <c r="T175" s="73"/>
      <c r="U175" s="73"/>
      <c r="V175" s="73"/>
      <c r="W175" s="73"/>
      <c r="X175" s="73"/>
      <c r="Y175" s="73"/>
      <c r="Z175" s="73"/>
      <c r="AA175" s="73"/>
      <c r="AB175" s="73"/>
      <c r="AC175" s="73"/>
      <c r="AD175" s="73"/>
      <c r="AE175" s="73"/>
      <c r="AF175" s="73"/>
      <c r="AG175" s="73"/>
      <c r="AH175" s="73"/>
      <c r="AI175" s="73"/>
      <c r="AJ175" s="73"/>
      <c r="AK175" s="73"/>
      <c r="AL175" s="73"/>
      <c r="AM175" s="73"/>
      <c r="AN175" s="73"/>
      <c r="AO175" s="73"/>
      <c r="AP175" s="73"/>
      <c r="AQ175" s="73"/>
      <c r="AR175" s="73"/>
      <c r="AS175" s="73"/>
      <c r="AT175" s="73"/>
      <c r="AU175" s="73"/>
      <c r="AV175" s="73"/>
      <c r="AW175" s="73"/>
      <c r="AX175" s="73"/>
      <c r="AY175" s="73"/>
      <c r="AZ175" s="73"/>
    </row>
    <row r="176" spans="1:52" s="2" customFormat="1" ht="87" customHeight="1">
      <c r="A176" s="134" t="s">
        <v>294</v>
      </c>
      <c r="B176" s="134"/>
      <c r="C176" s="134"/>
      <c r="D176" s="134"/>
      <c r="E176" s="134"/>
      <c r="F176" s="134"/>
      <c r="G176" s="73"/>
      <c r="H176" s="73"/>
      <c r="I176" s="73"/>
      <c r="J176" s="73"/>
      <c r="K176" s="73"/>
      <c r="L176" s="73"/>
      <c r="M176" s="73"/>
      <c r="N176" s="73"/>
      <c r="O176" s="73"/>
      <c r="P176" s="73"/>
      <c r="Q176" s="73"/>
      <c r="R176" s="73"/>
      <c r="S176" s="73"/>
      <c r="T176" s="73"/>
      <c r="U176" s="73"/>
      <c r="V176" s="73"/>
      <c r="W176" s="73"/>
      <c r="X176" s="73"/>
      <c r="Y176" s="73"/>
      <c r="Z176" s="73"/>
      <c r="AA176" s="73"/>
      <c r="AB176" s="73"/>
      <c r="AC176" s="73"/>
      <c r="AD176" s="73"/>
      <c r="AE176" s="73"/>
      <c r="AF176" s="73"/>
      <c r="AG176" s="73"/>
      <c r="AH176" s="73"/>
      <c r="AI176" s="73"/>
      <c r="AJ176" s="73"/>
      <c r="AK176" s="73"/>
      <c r="AL176" s="73"/>
      <c r="AM176" s="73"/>
      <c r="AN176" s="73"/>
      <c r="AO176" s="73"/>
      <c r="AP176" s="73"/>
      <c r="AQ176" s="73"/>
      <c r="AR176" s="73"/>
      <c r="AS176" s="73"/>
      <c r="AT176" s="73"/>
      <c r="AU176" s="73"/>
      <c r="AV176" s="73"/>
      <c r="AW176" s="73"/>
      <c r="AX176" s="73"/>
      <c r="AY176" s="73"/>
      <c r="AZ176" s="73"/>
    </row>
    <row r="177" spans="1:52" s="2" customFormat="1" ht="18.75" customHeight="1">
      <c r="A177" s="135" t="s">
        <v>106</v>
      </c>
      <c r="B177" s="135"/>
      <c r="C177" s="135"/>
      <c r="D177" s="135"/>
      <c r="E177" s="135"/>
      <c r="F177" s="135"/>
      <c r="G177" s="73"/>
      <c r="H177" s="73"/>
      <c r="I177" s="73"/>
      <c r="J177" s="73"/>
      <c r="K177" s="73"/>
      <c r="L177" s="73"/>
      <c r="M177" s="73"/>
      <c r="N177" s="73"/>
      <c r="O177" s="73"/>
      <c r="P177" s="73"/>
      <c r="Q177" s="73"/>
      <c r="R177" s="73"/>
      <c r="S177" s="73"/>
      <c r="T177" s="73"/>
      <c r="U177" s="73"/>
      <c r="V177" s="73"/>
      <c r="W177" s="73"/>
      <c r="X177" s="73"/>
      <c r="Y177" s="73"/>
      <c r="Z177" s="73"/>
      <c r="AA177" s="73"/>
      <c r="AB177" s="73"/>
      <c r="AC177" s="73"/>
      <c r="AD177" s="73"/>
      <c r="AE177" s="73"/>
      <c r="AF177" s="73"/>
      <c r="AG177" s="73"/>
      <c r="AH177" s="73"/>
      <c r="AI177" s="73"/>
      <c r="AJ177" s="73"/>
      <c r="AK177" s="73"/>
      <c r="AL177" s="73"/>
      <c r="AM177" s="73"/>
      <c r="AN177" s="73"/>
      <c r="AO177" s="73"/>
      <c r="AP177" s="73"/>
      <c r="AQ177" s="73"/>
      <c r="AR177" s="73"/>
      <c r="AS177" s="73"/>
      <c r="AT177" s="73"/>
      <c r="AU177" s="73"/>
      <c r="AV177" s="73"/>
      <c r="AW177" s="73"/>
      <c r="AX177" s="73"/>
      <c r="AY177" s="73"/>
      <c r="AZ177" s="73"/>
    </row>
    <row r="178" spans="1:52" s="2" customFormat="1" ht="36" customHeight="1">
      <c r="A178" s="135" t="s">
        <v>151</v>
      </c>
      <c r="B178" s="135"/>
      <c r="C178" s="135"/>
      <c r="D178" s="135"/>
      <c r="E178" s="135"/>
      <c r="F178" s="135"/>
      <c r="G178" s="73"/>
      <c r="H178" s="73"/>
      <c r="I178" s="73"/>
      <c r="J178" s="73"/>
      <c r="K178" s="73"/>
      <c r="L178" s="73"/>
      <c r="M178" s="73"/>
      <c r="N178" s="73"/>
      <c r="O178" s="73"/>
      <c r="P178" s="73"/>
      <c r="Q178" s="73"/>
      <c r="R178" s="73"/>
      <c r="S178" s="73"/>
      <c r="T178" s="73"/>
      <c r="U178" s="73"/>
      <c r="V178" s="73"/>
      <c r="W178" s="73"/>
      <c r="X178" s="73"/>
      <c r="Y178" s="73"/>
      <c r="Z178" s="73"/>
      <c r="AA178" s="73"/>
      <c r="AB178" s="73"/>
      <c r="AC178" s="73"/>
      <c r="AD178" s="73"/>
      <c r="AE178" s="73"/>
      <c r="AF178" s="73"/>
      <c r="AG178" s="73"/>
      <c r="AH178" s="73"/>
      <c r="AI178" s="73"/>
      <c r="AJ178" s="73"/>
      <c r="AK178" s="73"/>
      <c r="AL178" s="73"/>
      <c r="AM178" s="73"/>
      <c r="AN178" s="73"/>
      <c r="AO178" s="73"/>
      <c r="AP178" s="73"/>
      <c r="AQ178" s="73"/>
      <c r="AR178" s="73"/>
      <c r="AS178" s="73"/>
      <c r="AT178" s="73"/>
      <c r="AU178" s="73"/>
      <c r="AV178" s="73"/>
      <c r="AW178" s="73"/>
      <c r="AX178" s="73"/>
      <c r="AY178" s="73"/>
      <c r="AZ178" s="73"/>
    </row>
    <row r="179" spans="1:52" s="2" customFormat="1" ht="18.75" customHeight="1">
      <c r="A179" s="40"/>
      <c r="B179" s="87"/>
      <c r="C179" s="87"/>
      <c r="D179" s="87"/>
      <c r="E179" s="44"/>
      <c r="F179" s="45"/>
      <c r="G179" s="73"/>
      <c r="H179" s="73"/>
      <c r="I179" s="73"/>
      <c r="J179" s="73"/>
      <c r="K179" s="73"/>
      <c r="L179" s="73"/>
      <c r="M179" s="73"/>
      <c r="N179" s="73"/>
      <c r="O179" s="73"/>
      <c r="P179" s="73"/>
      <c r="Q179" s="73"/>
      <c r="R179" s="73"/>
      <c r="S179" s="73"/>
      <c r="T179" s="73"/>
      <c r="U179" s="73"/>
      <c r="V179" s="73"/>
      <c r="W179" s="73"/>
      <c r="X179" s="73"/>
      <c r="Y179" s="73"/>
      <c r="Z179" s="73"/>
      <c r="AA179" s="73"/>
      <c r="AB179" s="73"/>
      <c r="AC179" s="73"/>
      <c r="AD179" s="73"/>
      <c r="AE179" s="73"/>
      <c r="AF179" s="73"/>
      <c r="AG179" s="73"/>
      <c r="AH179" s="73"/>
      <c r="AI179" s="73"/>
      <c r="AJ179" s="73"/>
      <c r="AK179" s="73"/>
      <c r="AL179" s="73"/>
      <c r="AM179" s="73"/>
      <c r="AN179" s="73"/>
      <c r="AO179" s="73"/>
      <c r="AP179" s="73"/>
      <c r="AQ179" s="73"/>
      <c r="AR179" s="73"/>
      <c r="AS179" s="73"/>
      <c r="AT179" s="73"/>
      <c r="AU179" s="73"/>
      <c r="AV179" s="73"/>
      <c r="AW179" s="73"/>
      <c r="AX179" s="73"/>
      <c r="AY179" s="73"/>
      <c r="AZ179" s="73"/>
    </row>
    <row r="180" spans="1:52" s="2" customFormat="1" ht="15.75" customHeight="1">
      <c r="A180" s="40"/>
      <c r="B180" s="136" t="s">
        <v>295</v>
      </c>
      <c r="C180" s="136"/>
      <c r="D180" s="137"/>
      <c r="E180" s="137"/>
      <c r="F180" s="46"/>
      <c r="G180" s="73"/>
      <c r="H180" s="73"/>
      <c r="I180" s="73"/>
      <c r="J180" s="73"/>
      <c r="K180" s="73"/>
      <c r="L180" s="73"/>
      <c r="M180" s="73"/>
      <c r="N180" s="73"/>
      <c r="O180" s="73"/>
      <c r="P180" s="73"/>
      <c r="Q180" s="73"/>
      <c r="R180" s="73"/>
      <c r="S180" s="73"/>
      <c r="T180" s="73"/>
      <c r="U180" s="73"/>
      <c r="V180" s="73"/>
      <c r="W180" s="73"/>
      <c r="X180" s="73"/>
      <c r="Y180" s="73"/>
      <c r="Z180" s="73"/>
      <c r="AA180" s="73"/>
      <c r="AB180" s="73"/>
      <c r="AC180" s="73"/>
      <c r="AD180" s="73"/>
      <c r="AE180" s="73"/>
      <c r="AF180" s="73"/>
      <c r="AG180" s="73"/>
      <c r="AH180" s="73"/>
      <c r="AI180" s="73"/>
      <c r="AJ180" s="73"/>
      <c r="AK180" s="73"/>
      <c r="AL180" s="73"/>
      <c r="AM180" s="73"/>
      <c r="AN180" s="73"/>
      <c r="AO180" s="73"/>
      <c r="AP180" s="73"/>
      <c r="AQ180" s="73"/>
      <c r="AR180" s="73"/>
      <c r="AS180" s="73"/>
      <c r="AT180" s="73"/>
      <c r="AU180" s="73"/>
      <c r="AV180" s="73"/>
      <c r="AW180" s="73"/>
      <c r="AX180" s="73"/>
      <c r="AY180" s="73"/>
      <c r="AZ180" s="73"/>
    </row>
    <row r="181" spans="1:52" s="2" customFormat="1">
      <c r="A181" s="40"/>
      <c r="B181" s="136"/>
      <c r="C181" s="136"/>
      <c r="D181" s="137"/>
      <c r="E181" s="137"/>
      <c r="F181" s="46"/>
      <c r="G181" s="73"/>
      <c r="H181" s="73"/>
      <c r="I181" s="73"/>
      <c r="J181" s="73"/>
      <c r="K181" s="73"/>
      <c r="L181" s="73"/>
      <c r="M181" s="73"/>
      <c r="N181" s="73"/>
      <c r="O181" s="73"/>
      <c r="P181" s="73"/>
      <c r="Q181" s="73"/>
      <c r="R181" s="73"/>
      <c r="S181" s="73"/>
      <c r="T181" s="73"/>
      <c r="U181" s="73"/>
      <c r="V181" s="73"/>
      <c r="W181" s="73"/>
      <c r="X181" s="73"/>
      <c r="Y181" s="73"/>
      <c r="Z181" s="73"/>
      <c r="AA181" s="73"/>
      <c r="AB181" s="73"/>
      <c r="AC181" s="73"/>
      <c r="AD181" s="73"/>
      <c r="AE181" s="73"/>
      <c r="AF181" s="73"/>
      <c r="AG181" s="73"/>
      <c r="AH181" s="73"/>
      <c r="AI181" s="73"/>
      <c r="AJ181" s="73"/>
      <c r="AK181" s="73"/>
      <c r="AL181" s="73"/>
      <c r="AM181" s="73"/>
      <c r="AN181" s="73"/>
      <c r="AO181" s="73"/>
      <c r="AP181" s="73"/>
      <c r="AQ181" s="73"/>
      <c r="AR181" s="73"/>
      <c r="AS181" s="73"/>
      <c r="AT181" s="73"/>
      <c r="AU181" s="73"/>
      <c r="AV181" s="73"/>
      <c r="AW181" s="73"/>
      <c r="AX181" s="73"/>
      <c r="AY181" s="73"/>
      <c r="AZ181" s="73"/>
    </row>
    <row r="182" spans="1:52" s="2" customFormat="1" ht="66.75" customHeight="1">
      <c r="A182" s="40"/>
      <c r="B182" s="136"/>
      <c r="C182" s="136"/>
      <c r="D182" s="137"/>
      <c r="E182" s="137"/>
      <c r="F182" s="46"/>
      <c r="G182" s="73"/>
      <c r="H182" s="73"/>
      <c r="I182" s="73"/>
      <c r="J182" s="73"/>
      <c r="K182" s="73"/>
      <c r="L182" s="73"/>
      <c r="M182" s="73"/>
      <c r="N182" s="73"/>
      <c r="O182" s="73"/>
      <c r="P182" s="73"/>
      <c r="Q182" s="73"/>
      <c r="R182" s="73"/>
      <c r="S182" s="73"/>
      <c r="T182" s="73"/>
      <c r="U182" s="73"/>
      <c r="V182" s="73"/>
      <c r="W182" s="73"/>
      <c r="X182" s="73"/>
      <c r="Y182" s="73"/>
      <c r="Z182" s="73"/>
      <c r="AA182" s="73"/>
      <c r="AB182" s="73"/>
      <c r="AC182" s="73"/>
      <c r="AD182" s="73"/>
      <c r="AE182" s="73"/>
      <c r="AF182" s="73"/>
      <c r="AG182" s="73"/>
      <c r="AH182" s="73"/>
      <c r="AI182" s="73"/>
      <c r="AJ182" s="73"/>
      <c r="AK182" s="73"/>
      <c r="AL182" s="73"/>
      <c r="AM182" s="73"/>
      <c r="AN182" s="73"/>
      <c r="AO182" s="73"/>
      <c r="AP182" s="73"/>
      <c r="AQ182" s="73"/>
      <c r="AR182" s="73"/>
      <c r="AS182" s="73"/>
      <c r="AT182" s="73"/>
      <c r="AU182" s="73"/>
      <c r="AV182" s="73"/>
      <c r="AW182" s="73"/>
      <c r="AX182" s="73"/>
      <c r="AY182" s="73"/>
      <c r="AZ182" s="73"/>
    </row>
    <row r="183" spans="1:52" s="2" customFormat="1">
      <c r="A183" s="40"/>
      <c r="B183" s="46"/>
      <c r="C183" s="46"/>
      <c r="D183" s="46"/>
      <c r="E183" s="46"/>
      <c r="F183" s="46"/>
      <c r="G183" s="73"/>
      <c r="H183" s="73"/>
      <c r="I183" s="73"/>
      <c r="J183" s="73"/>
      <c r="K183" s="73"/>
      <c r="L183" s="73"/>
      <c r="M183" s="73"/>
      <c r="N183" s="73"/>
      <c r="O183" s="73"/>
      <c r="P183" s="73"/>
      <c r="Q183" s="73"/>
      <c r="R183" s="73"/>
      <c r="S183" s="73"/>
      <c r="T183" s="73"/>
      <c r="U183" s="73"/>
      <c r="V183" s="73"/>
      <c r="W183" s="73"/>
      <c r="X183" s="73"/>
      <c r="Y183" s="73"/>
      <c r="Z183" s="73"/>
      <c r="AA183" s="73"/>
      <c r="AB183" s="73"/>
      <c r="AC183" s="73"/>
      <c r="AD183" s="73"/>
      <c r="AE183" s="73"/>
      <c r="AF183" s="73"/>
      <c r="AG183" s="73"/>
      <c r="AH183" s="73"/>
      <c r="AI183" s="73"/>
      <c r="AJ183" s="73"/>
      <c r="AK183" s="73"/>
      <c r="AL183" s="73"/>
      <c r="AM183" s="73"/>
      <c r="AN183" s="73"/>
      <c r="AO183" s="73"/>
      <c r="AP183" s="73"/>
      <c r="AQ183" s="73"/>
      <c r="AR183" s="73"/>
      <c r="AS183" s="73"/>
      <c r="AT183" s="73"/>
      <c r="AU183" s="73"/>
      <c r="AV183" s="73"/>
      <c r="AW183" s="73"/>
      <c r="AX183" s="73"/>
      <c r="AY183" s="73"/>
      <c r="AZ183" s="73"/>
    </row>
    <row r="184" spans="1:52" s="2" customFormat="1">
      <c r="A184" s="40"/>
      <c r="B184" s="46"/>
      <c r="C184" s="46"/>
      <c r="D184" s="46"/>
      <c r="E184" s="46"/>
      <c r="F184" s="46"/>
      <c r="G184" s="73"/>
      <c r="H184" s="73"/>
      <c r="I184" s="73"/>
      <c r="J184" s="73"/>
      <c r="K184" s="73"/>
      <c r="L184" s="73"/>
      <c r="M184" s="73"/>
      <c r="N184" s="73"/>
      <c r="O184" s="73"/>
      <c r="P184" s="73"/>
      <c r="Q184" s="73"/>
      <c r="R184" s="73"/>
      <c r="S184" s="73"/>
      <c r="T184" s="73"/>
      <c r="U184" s="73"/>
      <c r="V184" s="73"/>
      <c r="W184" s="73"/>
      <c r="X184" s="73"/>
      <c r="Y184" s="73"/>
      <c r="Z184" s="73"/>
      <c r="AA184" s="73"/>
      <c r="AB184" s="73"/>
      <c r="AC184" s="73"/>
      <c r="AD184" s="73"/>
      <c r="AE184" s="73"/>
      <c r="AF184" s="73"/>
      <c r="AG184" s="73"/>
      <c r="AH184" s="73"/>
      <c r="AI184" s="73"/>
      <c r="AJ184" s="73"/>
      <c r="AK184" s="73"/>
      <c r="AL184" s="73"/>
      <c r="AM184" s="73"/>
      <c r="AN184" s="73"/>
      <c r="AO184" s="73"/>
      <c r="AP184" s="73"/>
      <c r="AQ184" s="73"/>
      <c r="AR184" s="73"/>
      <c r="AS184" s="73"/>
      <c r="AT184" s="73"/>
      <c r="AU184" s="73"/>
      <c r="AV184" s="73"/>
      <c r="AW184" s="73"/>
      <c r="AX184" s="73"/>
      <c r="AY184" s="73"/>
      <c r="AZ184" s="73"/>
    </row>
    <row r="185" spans="1:52" s="2" customFormat="1" ht="13.5" customHeight="1">
      <c r="A185" s="40"/>
      <c r="B185" s="46"/>
      <c r="C185" s="46"/>
      <c r="D185" s="46"/>
      <c r="E185" s="46"/>
      <c r="F185" s="46"/>
      <c r="G185" s="73"/>
      <c r="H185" s="73"/>
      <c r="I185" s="73"/>
      <c r="J185" s="73"/>
      <c r="K185" s="73"/>
      <c r="L185" s="73"/>
      <c r="M185" s="73"/>
      <c r="N185" s="73"/>
      <c r="O185" s="73"/>
      <c r="P185" s="73"/>
      <c r="Q185" s="73"/>
      <c r="R185" s="73"/>
      <c r="S185" s="73"/>
      <c r="T185" s="73"/>
      <c r="U185" s="73"/>
      <c r="V185" s="73"/>
      <c r="W185" s="73"/>
      <c r="X185" s="73"/>
      <c r="Y185" s="73"/>
      <c r="Z185" s="73"/>
      <c r="AA185" s="73"/>
      <c r="AB185" s="73"/>
      <c r="AC185" s="73"/>
      <c r="AD185" s="73"/>
      <c r="AE185" s="73"/>
      <c r="AF185" s="73"/>
      <c r="AG185" s="73"/>
      <c r="AH185" s="73"/>
      <c r="AI185" s="73"/>
      <c r="AJ185" s="73"/>
      <c r="AK185" s="73"/>
      <c r="AL185" s="73"/>
      <c r="AM185" s="73"/>
      <c r="AN185" s="73"/>
      <c r="AO185" s="73"/>
      <c r="AP185" s="73"/>
      <c r="AQ185" s="73"/>
      <c r="AR185" s="73"/>
      <c r="AS185" s="73"/>
      <c r="AT185" s="73"/>
      <c r="AU185" s="73"/>
      <c r="AV185" s="73"/>
      <c r="AW185" s="73"/>
      <c r="AX185" s="73"/>
      <c r="AY185" s="73"/>
      <c r="AZ185" s="73"/>
    </row>
    <row r="186" spans="1:52" s="2" customFormat="1" ht="15.75" hidden="1" customHeight="1">
      <c r="A186" s="40"/>
      <c r="B186" s="46"/>
      <c r="C186" s="46"/>
      <c r="D186" s="46"/>
      <c r="E186" s="46"/>
      <c r="F186" s="46"/>
      <c r="G186" s="73"/>
      <c r="H186" s="73"/>
      <c r="I186" s="73"/>
      <c r="J186" s="73"/>
      <c r="K186" s="73"/>
      <c r="L186" s="73"/>
      <c r="M186" s="73"/>
      <c r="N186" s="73"/>
      <c r="O186" s="73"/>
      <c r="P186" s="73"/>
      <c r="Q186" s="73"/>
      <c r="R186" s="73"/>
      <c r="S186" s="73"/>
      <c r="T186" s="73"/>
      <c r="U186" s="73"/>
      <c r="V186" s="73"/>
      <c r="W186" s="73"/>
      <c r="X186" s="73"/>
      <c r="Y186" s="73"/>
      <c r="Z186" s="73"/>
      <c r="AA186" s="73"/>
      <c r="AB186" s="73"/>
      <c r="AC186" s="73"/>
      <c r="AD186" s="73"/>
      <c r="AE186" s="73"/>
      <c r="AF186" s="73"/>
      <c r="AG186" s="73"/>
      <c r="AH186" s="73"/>
      <c r="AI186" s="73"/>
      <c r="AJ186" s="73"/>
      <c r="AK186" s="73"/>
      <c r="AL186" s="73"/>
      <c r="AM186" s="73"/>
      <c r="AN186" s="73"/>
      <c r="AO186" s="73"/>
      <c r="AP186" s="73"/>
      <c r="AQ186" s="73"/>
      <c r="AR186" s="73"/>
      <c r="AS186" s="73"/>
      <c r="AT186" s="73"/>
      <c r="AU186" s="73"/>
      <c r="AV186" s="73"/>
      <c r="AW186" s="73"/>
      <c r="AX186" s="73"/>
      <c r="AY186" s="73"/>
      <c r="AZ186" s="73"/>
    </row>
    <row r="187" spans="1:52" s="2" customFormat="1" ht="15.75" hidden="1" customHeight="1">
      <c r="A187" s="40"/>
      <c r="B187" s="46"/>
      <c r="C187" s="46"/>
      <c r="D187" s="46"/>
      <c r="E187" s="46"/>
      <c r="F187" s="46"/>
      <c r="G187" s="73"/>
      <c r="H187" s="73"/>
      <c r="I187" s="73"/>
      <c r="J187" s="73"/>
      <c r="K187" s="73"/>
      <c r="L187" s="73"/>
      <c r="M187" s="73"/>
      <c r="N187" s="73"/>
      <c r="O187" s="73"/>
      <c r="P187" s="73"/>
      <c r="Q187" s="73"/>
      <c r="R187" s="73"/>
      <c r="S187" s="73"/>
      <c r="T187" s="73"/>
      <c r="U187" s="73"/>
      <c r="V187" s="73"/>
      <c r="W187" s="73"/>
      <c r="X187" s="73"/>
      <c r="Y187" s="73"/>
      <c r="Z187" s="73"/>
      <c r="AA187" s="73"/>
      <c r="AB187" s="73"/>
      <c r="AC187" s="73"/>
      <c r="AD187" s="73"/>
      <c r="AE187" s="73"/>
      <c r="AF187" s="73"/>
      <c r="AG187" s="73"/>
      <c r="AH187" s="73"/>
      <c r="AI187" s="73"/>
      <c r="AJ187" s="73"/>
      <c r="AK187" s="73"/>
      <c r="AL187" s="73"/>
      <c r="AM187" s="73"/>
      <c r="AN187" s="73"/>
      <c r="AO187" s="73"/>
      <c r="AP187" s="73"/>
      <c r="AQ187" s="73"/>
      <c r="AR187" s="73"/>
      <c r="AS187" s="73"/>
      <c r="AT187" s="73"/>
      <c r="AU187" s="73"/>
      <c r="AV187" s="73"/>
      <c r="AW187" s="73"/>
      <c r="AX187" s="73"/>
      <c r="AY187" s="73"/>
      <c r="AZ187" s="73"/>
    </row>
    <row r="188" spans="1:52" s="2" customFormat="1" ht="15.75" hidden="1" customHeight="1">
      <c r="A188" s="40"/>
      <c r="B188" s="46"/>
      <c r="C188" s="46"/>
      <c r="D188" s="46"/>
      <c r="E188" s="46"/>
      <c r="F188" s="46"/>
      <c r="G188" s="73"/>
      <c r="H188" s="73"/>
      <c r="I188" s="73"/>
      <c r="J188" s="73"/>
      <c r="K188" s="73"/>
      <c r="L188" s="73"/>
      <c r="M188" s="73"/>
      <c r="N188" s="73"/>
      <c r="O188" s="73"/>
      <c r="P188" s="73"/>
      <c r="Q188" s="73"/>
      <c r="R188" s="73"/>
      <c r="S188" s="73"/>
      <c r="T188" s="73"/>
      <c r="U188" s="73"/>
      <c r="V188" s="73"/>
      <c r="W188" s="73"/>
      <c r="X188" s="73"/>
      <c r="Y188" s="73"/>
      <c r="Z188" s="73"/>
      <c r="AA188" s="73"/>
      <c r="AB188" s="73"/>
      <c r="AC188" s="73"/>
      <c r="AD188" s="73"/>
      <c r="AE188" s="73"/>
      <c r="AF188" s="73"/>
      <c r="AG188" s="73"/>
      <c r="AH188" s="73"/>
      <c r="AI188" s="73"/>
      <c r="AJ188" s="73"/>
      <c r="AK188" s="73"/>
      <c r="AL188" s="73"/>
      <c r="AM188" s="73"/>
      <c r="AN188" s="73"/>
      <c r="AO188" s="73"/>
      <c r="AP188" s="73"/>
      <c r="AQ188" s="73"/>
      <c r="AR188" s="73"/>
      <c r="AS188" s="73"/>
      <c r="AT188" s="73"/>
      <c r="AU188" s="73"/>
      <c r="AV188" s="73"/>
      <c r="AW188" s="73"/>
      <c r="AX188" s="73"/>
      <c r="AY188" s="73"/>
      <c r="AZ188" s="73"/>
    </row>
    <row r="189" spans="1:52" ht="15.75" hidden="1" customHeight="1">
      <c r="B189" s="46"/>
      <c r="C189" s="46"/>
      <c r="D189" s="46"/>
      <c r="E189" s="46"/>
      <c r="F189" s="46"/>
      <c r="G189" s="68"/>
      <c r="H189" s="68"/>
      <c r="I189" s="68"/>
      <c r="J189" s="68"/>
      <c r="K189" s="68"/>
      <c r="L189" s="68"/>
      <c r="M189" s="68"/>
      <c r="N189" s="68"/>
      <c r="O189" s="68"/>
      <c r="P189" s="68"/>
      <c r="Q189" s="68"/>
      <c r="R189" s="68"/>
      <c r="S189" s="68"/>
      <c r="T189" s="68"/>
      <c r="U189" s="68"/>
      <c r="V189" s="68"/>
      <c r="W189" s="68"/>
      <c r="X189" s="68"/>
      <c r="Y189" s="68"/>
      <c r="Z189" s="68"/>
      <c r="AA189" s="68"/>
      <c r="AB189" s="68"/>
      <c r="AC189" s="68"/>
      <c r="AD189" s="68"/>
      <c r="AE189" s="68"/>
      <c r="AF189" s="68"/>
      <c r="AG189" s="68"/>
      <c r="AH189" s="68"/>
      <c r="AI189" s="68"/>
      <c r="AJ189" s="68"/>
      <c r="AK189" s="68"/>
      <c r="AL189" s="68"/>
      <c r="AM189" s="68"/>
      <c r="AN189" s="68"/>
      <c r="AO189" s="68"/>
      <c r="AP189" s="68"/>
      <c r="AQ189" s="68"/>
      <c r="AR189" s="68"/>
      <c r="AS189" s="68"/>
      <c r="AT189" s="68"/>
      <c r="AU189" s="68"/>
      <c r="AV189" s="68"/>
      <c r="AW189" s="68"/>
      <c r="AX189" s="68"/>
      <c r="AY189" s="68"/>
      <c r="AZ189" s="68"/>
    </row>
    <row r="190" spans="1:52">
      <c r="B190" s="46"/>
      <c r="C190" s="46"/>
      <c r="D190" s="46"/>
      <c r="E190" s="46"/>
      <c r="F190" s="46"/>
      <c r="G190" s="68"/>
      <c r="H190" s="68"/>
      <c r="I190" s="68"/>
      <c r="J190" s="68"/>
      <c r="K190" s="68"/>
      <c r="L190" s="68"/>
      <c r="M190" s="68"/>
      <c r="N190" s="68"/>
      <c r="O190" s="68"/>
      <c r="P190" s="68"/>
      <c r="Q190" s="68"/>
      <c r="R190" s="68"/>
      <c r="S190" s="68"/>
      <c r="T190" s="68"/>
      <c r="U190" s="68"/>
      <c r="V190" s="68"/>
      <c r="W190" s="68"/>
      <c r="X190" s="68"/>
      <c r="Y190" s="68"/>
      <c r="Z190" s="68"/>
      <c r="AA190" s="68"/>
      <c r="AB190" s="68"/>
      <c r="AC190" s="68"/>
      <c r="AD190" s="68"/>
      <c r="AE190" s="68"/>
      <c r="AF190" s="68"/>
      <c r="AG190" s="68"/>
      <c r="AH190" s="68"/>
      <c r="AI190" s="68"/>
      <c r="AJ190" s="68"/>
      <c r="AK190" s="68"/>
      <c r="AL190" s="68"/>
      <c r="AM190" s="68"/>
      <c r="AN190" s="68"/>
      <c r="AO190" s="68"/>
      <c r="AP190" s="68"/>
      <c r="AQ190" s="68"/>
      <c r="AR190" s="68"/>
      <c r="AS190" s="68"/>
      <c r="AT190" s="68"/>
      <c r="AU190" s="68"/>
      <c r="AV190" s="68"/>
      <c r="AW190" s="68"/>
      <c r="AX190" s="68"/>
      <c r="AY190" s="68"/>
      <c r="AZ190" s="68"/>
    </row>
    <row r="191" spans="1:52">
      <c r="B191" s="46"/>
      <c r="C191" s="46"/>
      <c r="D191" s="46"/>
      <c r="E191" s="46"/>
      <c r="F191" s="46"/>
      <c r="G191" s="68"/>
      <c r="H191" s="68"/>
      <c r="I191" s="68"/>
      <c r="J191" s="68"/>
      <c r="K191" s="68"/>
      <c r="L191" s="68"/>
      <c r="M191" s="68"/>
      <c r="N191" s="68"/>
      <c r="O191" s="68"/>
      <c r="P191" s="68"/>
      <c r="Q191" s="68"/>
      <c r="R191" s="68"/>
      <c r="S191" s="68"/>
      <c r="T191" s="68"/>
      <c r="U191" s="68"/>
      <c r="V191" s="68"/>
      <c r="W191" s="68"/>
      <c r="X191" s="68"/>
      <c r="Y191" s="68"/>
      <c r="Z191" s="68"/>
      <c r="AA191" s="68"/>
      <c r="AB191" s="68"/>
      <c r="AC191" s="68"/>
      <c r="AD191" s="68"/>
      <c r="AE191" s="68"/>
      <c r="AF191" s="68"/>
      <c r="AG191" s="68"/>
      <c r="AH191" s="68"/>
      <c r="AI191" s="68"/>
      <c r="AJ191" s="68"/>
      <c r="AK191" s="68"/>
      <c r="AL191" s="68"/>
      <c r="AM191" s="68"/>
      <c r="AN191" s="68"/>
      <c r="AO191" s="68"/>
      <c r="AP191" s="68"/>
      <c r="AQ191" s="68"/>
      <c r="AR191" s="68"/>
      <c r="AS191" s="68"/>
      <c r="AT191" s="68"/>
      <c r="AU191" s="68"/>
      <c r="AV191" s="68"/>
      <c r="AW191" s="68"/>
      <c r="AX191" s="68"/>
      <c r="AY191" s="68"/>
      <c r="AZ191" s="68"/>
    </row>
    <row r="192" spans="1:52">
      <c r="B192" s="46"/>
      <c r="C192" s="46"/>
      <c r="D192" s="46"/>
      <c r="E192" s="46"/>
      <c r="F192" s="46"/>
      <c r="G192" s="68"/>
      <c r="H192" s="68"/>
      <c r="I192" s="68"/>
      <c r="J192" s="68"/>
      <c r="K192" s="68"/>
      <c r="L192" s="68"/>
      <c r="M192" s="68"/>
      <c r="N192" s="68"/>
      <c r="O192" s="68"/>
      <c r="P192" s="68"/>
      <c r="Q192" s="68"/>
      <c r="R192" s="68"/>
      <c r="S192" s="68"/>
      <c r="T192" s="68"/>
      <c r="U192" s="68"/>
      <c r="V192" s="68"/>
      <c r="W192" s="68"/>
      <c r="X192" s="68"/>
      <c r="Y192" s="68"/>
      <c r="Z192" s="68"/>
      <c r="AA192" s="68"/>
      <c r="AB192" s="68"/>
      <c r="AC192" s="68"/>
      <c r="AD192" s="68"/>
      <c r="AE192" s="68"/>
      <c r="AF192" s="68"/>
      <c r="AG192" s="68"/>
      <c r="AH192" s="68"/>
      <c r="AI192" s="68"/>
      <c r="AJ192" s="68"/>
      <c r="AK192" s="68"/>
      <c r="AL192" s="68"/>
      <c r="AM192" s="68"/>
      <c r="AN192" s="68"/>
      <c r="AO192" s="68"/>
      <c r="AP192" s="68"/>
      <c r="AQ192" s="68"/>
      <c r="AR192" s="68"/>
      <c r="AS192" s="68"/>
      <c r="AT192" s="68"/>
      <c r="AU192" s="68"/>
      <c r="AV192" s="68"/>
      <c r="AW192" s="68"/>
      <c r="AX192" s="68"/>
      <c r="AY192" s="68"/>
      <c r="AZ192" s="68"/>
    </row>
    <row r="193" spans="7:52">
      <c r="G193" s="68"/>
      <c r="H193" s="68"/>
      <c r="I193" s="68"/>
      <c r="J193" s="68"/>
      <c r="K193" s="68"/>
      <c r="L193" s="68"/>
      <c r="M193" s="68"/>
      <c r="N193" s="68"/>
      <c r="O193" s="68"/>
      <c r="P193" s="68"/>
      <c r="Q193" s="68"/>
      <c r="R193" s="68"/>
      <c r="S193" s="68"/>
      <c r="T193" s="68"/>
      <c r="U193" s="68"/>
      <c r="V193" s="68"/>
      <c r="W193" s="68"/>
      <c r="X193" s="68"/>
      <c r="Y193" s="68"/>
      <c r="Z193" s="68"/>
      <c r="AA193" s="68"/>
      <c r="AB193" s="68"/>
      <c r="AC193" s="68"/>
      <c r="AD193" s="68"/>
      <c r="AE193" s="68"/>
      <c r="AF193" s="68"/>
      <c r="AG193" s="68"/>
      <c r="AH193" s="68"/>
      <c r="AI193" s="68"/>
      <c r="AJ193" s="68"/>
      <c r="AK193" s="68"/>
      <c r="AL193" s="68"/>
      <c r="AM193" s="68"/>
      <c r="AN193" s="68"/>
      <c r="AO193" s="68"/>
      <c r="AP193" s="68"/>
      <c r="AQ193" s="68"/>
      <c r="AR193" s="68"/>
      <c r="AS193" s="68"/>
      <c r="AT193" s="68"/>
      <c r="AU193" s="68"/>
      <c r="AV193" s="68"/>
      <c r="AW193" s="68"/>
      <c r="AX193" s="68"/>
      <c r="AY193" s="68"/>
      <c r="AZ193" s="68"/>
    </row>
    <row r="194" spans="7:52">
      <c r="G194" s="68"/>
      <c r="H194" s="68"/>
      <c r="I194" s="68"/>
      <c r="J194" s="68"/>
      <c r="K194" s="68"/>
      <c r="L194" s="68"/>
      <c r="M194" s="68"/>
      <c r="N194" s="68"/>
      <c r="O194" s="68"/>
      <c r="P194" s="68"/>
      <c r="Q194" s="68"/>
      <c r="R194" s="68"/>
      <c r="S194" s="68"/>
      <c r="T194" s="68"/>
      <c r="U194" s="68"/>
      <c r="V194" s="68"/>
      <c r="W194" s="68"/>
      <c r="X194" s="68"/>
      <c r="Y194" s="68"/>
      <c r="Z194" s="68"/>
      <c r="AA194" s="68"/>
      <c r="AB194" s="68"/>
      <c r="AC194" s="68"/>
      <c r="AD194" s="68"/>
      <c r="AE194" s="68"/>
      <c r="AF194" s="68"/>
      <c r="AG194" s="68"/>
      <c r="AH194" s="68"/>
      <c r="AI194" s="68"/>
      <c r="AJ194" s="68"/>
      <c r="AK194" s="68"/>
      <c r="AL194" s="68"/>
      <c r="AM194" s="68"/>
      <c r="AN194" s="68"/>
      <c r="AO194" s="68"/>
      <c r="AP194" s="68"/>
      <c r="AQ194" s="68"/>
      <c r="AR194" s="68"/>
      <c r="AS194" s="68"/>
      <c r="AT194" s="68"/>
      <c r="AU194" s="68"/>
      <c r="AV194" s="68"/>
      <c r="AW194" s="68"/>
      <c r="AX194" s="68"/>
      <c r="AY194" s="68"/>
      <c r="AZ194" s="68"/>
    </row>
    <row r="195" spans="7:52">
      <c r="G195" s="68"/>
      <c r="H195" s="68"/>
      <c r="I195" s="68"/>
      <c r="J195" s="68"/>
      <c r="K195" s="68"/>
      <c r="L195" s="68"/>
      <c r="M195" s="68"/>
      <c r="N195" s="68"/>
      <c r="O195" s="68"/>
      <c r="P195" s="68"/>
      <c r="Q195" s="68"/>
      <c r="R195" s="68"/>
      <c r="S195" s="68"/>
      <c r="T195" s="68"/>
      <c r="U195" s="68"/>
      <c r="V195" s="68"/>
      <c r="W195" s="68"/>
      <c r="X195" s="68"/>
      <c r="Y195" s="68"/>
      <c r="Z195" s="68"/>
      <c r="AA195" s="68"/>
      <c r="AB195" s="68"/>
      <c r="AC195" s="68"/>
      <c r="AD195" s="68"/>
      <c r="AE195" s="68"/>
      <c r="AF195" s="68"/>
      <c r="AG195" s="68"/>
      <c r="AH195" s="68"/>
      <c r="AI195" s="68"/>
      <c r="AJ195" s="68"/>
      <c r="AK195" s="68"/>
      <c r="AL195" s="68"/>
      <c r="AM195" s="68"/>
      <c r="AN195" s="68"/>
      <c r="AO195" s="68"/>
      <c r="AP195" s="68"/>
      <c r="AQ195" s="68"/>
      <c r="AR195" s="68"/>
      <c r="AS195" s="68"/>
      <c r="AT195" s="68"/>
      <c r="AU195" s="68"/>
      <c r="AV195" s="68"/>
      <c r="AW195" s="68"/>
      <c r="AX195" s="68"/>
      <c r="AY195" s="68"/>
      <c r="AZ195" s="68"/>
    </row>
    <row r="196" spans="7:52">
      <c r="G196" s="68"/>
      <c r="H196" s="68"/>
      <c r="I196" s="68"/>
      <c r="J196" s="68"/>
      <c r="K196" s="68"/>
      <c r="L196" s="68"/>
      <c r="M196" s="68"/>
      <c r="N196" s="68"/>
      <c r="O196" s="68"/>
      <c r="P196" s="68"/>
      <c r="Q196" s="68"/>
      <c r="R196" s="68"/>
      <c r="S196" s="68"/>
      <c r="T196" s="68"/>
      <c r="U196" s="68"/>
      <c r="V196" s="68"/>
      <c r="W196" s="68"/>
      <c r="X196" s="68"/>
      <c r="Y196" s="68"/>
      <c r="Z196" s="68"/>
      <c r="AA196" s="68"/>
      <c r="AB196" s="68"/>
      <c r="AC196" s="68"/>
      <c r="AD196" s="68"/>
      <c r="AE196" s="68"/>
      <c r="AF196" s="68"/>
      <c r="AG196" s="68"/>
      <c r="AH196" s="68"/>
      <c r="AI196" s="68"/>
      <c r="AJ196" s="68"/>
      <c r="AK196" s="68"/>
      <c r="AL196" s="68"/>
      <c r="AM196" s="68"/>
      <c r="AN196" s="68"/>
      <c r="AO196" s="68"/>
      <c r="AP196" s="68"/>
      <c r="AQ196" s="68"/>
      <c r="AR196" s="68"/>
      <c r="AS196" s="68"/>
      <c r="AT196" s="68"/>
      <c r="AU196" s="68"/>
      <c r="AV196" s="68"/>
      <c r="AW196" s="68"/>
      <c r="AX196" s="68"/>
      <c r="AY196" s="68"/>
      <c r="AZ196" s="68"/>
    </row>
    <row r="197" spans="7:52">
      <c r="G197" s="68"/>
      <c r="H197" s="68"/>
      <c r="I197" s="68"/>
      <c r="J197" s="68"/>
      <c r="K197" s="68"/>
      <c r="L197" s="68"/>
      <c r="M197" s="68"/>
      <c r="N197" s="68"/>
      <c r="O197" s="68"/>
      <c r="P197" s="68"/>
      <c r="Q197" s="68"/>
      <c r="R197" s="68"/>
      <c r="S197" s="68"/>
      <c r="T197" s="68"/>
      <c r="U197" s="68"/>
      <c r="V197" s="68"/>
      <c r="W197" s="68"/>
      <c r="X197" s="68"/>
      <c r="Y197" s="68"/>
      <c r="Z197" s="68"/>
      <c r="AA197" s="68"/>
      <c r="AB197" s="68"/>
      <c r="AC197" s="68"/>
      <c r="AD197" s="68"/>
      <c r="AE197" s="68"/>
      <c r="AF197" s="68"/>
      <c r="AG197" s="68"/>
      <c r="AH197" s="68"/>
      <c r="AI197" s="68"/>
      <c r="AJ197" s="68"/>
      <c r="AK197" s="68"/>
      <c r="AL197" s="68"/>
      <c r="AM197" s="68"/>
      <c r="AN197" s="68"/>
      <c r="AO197" s="68"/>
      <c r="AP197" s="68"/>
      <c r="AQ197" s="68"/>
      <c r="AR197" s="68"/>
      <c r="AS197" s="68"/>
      <c r="AT197" s="68"/>
      <c r="AU197" s="68"/>
      <c r="AV197" s="68"/>
      <c r="AW197" s="68"/>
      <c r="AX197" s="68"/>
      <c r="AY197" s="68"/>
      <c r="AZ197" s="68"/>
    </row>
    <row r="198" spans="7:52">
      <c r="G198" s="68"/>
      <c r="H198" s="68"/>
      <c r="I198" s="68"/>
      <c r="J198" s="68"/>
      <c r="K198" s="68"/>
      <c r="L198" s="68"/>
      <c r="M198" s="68"/>
      <c r="N198" s="68"/>
      <c r="O198" s="68"/>
      <c r="P198" s="68"/>
      <c r="Q198" s="68"/>
      <c r="R198" s="68"/>
      <c r="S198" s="68"/>
      <c r="T198" s="68"/>
      <c r="U198" s="68"/>
      <c r="V198" s="68"/>
      <c r="W198" s="68"/>
      <c r="X198" s="68"/>
      <c r="Y198" s="68"/>
      <c r="Z198" s="68"/>
      <c r="AA198" s="68"/>
      <c r="AB198" s="68"/>
      <c r="AC198" s="68"/>
      <c r="AD198" s="68"/>
      <c r="AE198" s="68"/>
      <c r="AF198" s="68"/>
      <c r="AG198" s="68"/>
      <c r="AH198" s="68"/>
      <c r="AI198" s="68"/>
      <c r="AJ198" s="68"/>
      <c r="AK198" s="68"/>
      <c r="AL198" s="68"/>
      <c r="AM198" s="68"/>
      <c r="AN198" s="68"/>
      <c r="AO198" s="68"/>
      <c r="AP198" s="68"/>
      <c r="AQ198" s="68"/>
      <c r="AR198" s="68"/>
      <c r="AS198" s="68"/>
      <c r="AT198" s="68"/>
      <c r="AU198" s="68"/>
      <c r="AV198" s="68"/>
      <c r="AW198" s="68"/>
      <c r="AX198" s="68"/>
      <c r="AY198" s="68"/>
      <c r="AZ198" s="68"/>
    </row>
    <row r="199" spans="7:52">
      <c r="G199" s="68"/>
      <c r="H199" s="68"/>
      <c r="I199" s="68"/>
      <c r="J199" s="68"/>
      <c r="K199" s="68"/>
      <c r="L199" s="68"/>
      <c r="M199" s="68"/>
      <c r="N199" s="68"/>
      <c r="O199" s="68"/>
      <c r="P199" s="68"/>
      <c r="Q199" s="68"/>
      <c r="R199" s="68"/>
      <c r="S199" s="68"/>
      <c r="T199" s="68"/>
      <c r="U199" s="68"/>
      <c r="V199" s="68"/>
      <c r="W199" s="68"/>
      <c r="X199" s="68"/>
      <c r="Y199" s="68"/>
      <c r="Z199" s="68"/>
      <c r="AA199" s="68"/>
      <c r="AB199" s="68"/>
      <c r="AC199" s="68"/>
      <c r="AD199" s="68"/>
      <c r="AE199" s="68"/>
      <c r="AF199" s="68"/>
      <c r="AG199" s="68"/>
      <c r="AH199" s="68"/>
      <c r="AI199" s="68"/>
      <c r="AJ199" s="68"/>
      <c r="AK199" s="68"/>
      <c r="AL199" s="68"/>
      <c r="AM199" s="68"/>
      <c r="AN199" s="68"/>
      <c r="AO199" s="68"/>
      <c r="AP199" s="68"/>
      <c r="AQ199" s="68"/>
      <c r="AR199" s="68"/>
      <c r="AS199" s="68"/>
      <c r="AT199" s="68"/>
      <c r="AU199" s="68"/>
      <c r="AV199" s="68"/>
      <c r="AW199" s="68"/>
      <c r="AX199" s="68"/>
      <c r="AY199" s="68"/>
      <c r="AZ199" s="68"/>
    </row>
    <row r="200" spans="7:52">
      <c r="G200" s="68"/>
      <c r="H200" s="68"/>
      <c r="I200" s="68"/>
      <c r="J200" s="68"/>
      <c r="K200" s="68"/>
      <c r="L200" s="68"/>
      <c r="M200" s="68"/>
      <c r="N200" s="68"/>
      <c r="O200" s="68"/>
      <c r="P200" s="68"/>
      <c r="Q200" s="68"/>
      <c r="R200" s="68"/>
      <c r="S200" s="68"/>
      <c r="T200" s="68"/>
      <c r="U200" s="68"/>
      <c r="V200" s="68"/>
      <c r="W200" s="68"/>
      <c r="X200" s="68"/>
      <c r="Y200" s="68"/>
      <c r="Z200" s="68"/>
      <c r="AA200" s="68"/>
      <c r="AB200" s="68"/>
      <c r="AC200" s="68"/>
      <c r="AD200" s="68"/>
      <c r="AE200" s="68"/>
      <c r="AF200" s="68"/>
      <c r="AG200" s="68"/>
      <c r="AH200" s="68"/>
      <c r="AI200" s="68"/>
      <c r="AJ200" s="68"/>
      <c r="AK200" s="68"/>
      <c r="AL200" s="68"/>
      <c r="AM200" s="68"/>
      <c r="AN200" s="68"/>
      <c r="AO200" s="68"/>
      <c r="AP200" s="68"/>
      <c r="AQ200" s="68"/>
      <c r="AR200" s="68"/>
      <c r="AS200" s="68"/>
      <c r="AT200" s="68"/>
      <c r="AU200" s="68"/>
      <c r="AV200" s="68"/>
      <c r="AW200" s="68"/>
      <c r="AX200" s="68"/>
      <c r="AY200" s="68"/>
      <c r="AZ200" s="68"/>
    </row>
    <row r="201" spans="7:52">
      <c r="G201" s="68"/>
      <c r="H201" s="68"/>
      <c r="I201" s="68"/>
      <c r="J201" s="68"/>
      <c r="K201" s="68"/>
      <c r="L201" s="68"/>
      <c r="M201" s="68"/>
      <c r="N201" s="68"/>
      <c r="O201" s="68"/>
      <c r="P201" s="68"/>
      <c r="Q201" s="68"/>
      <c r="R201" s="68"/>
      <c r="S201" s="68"/>
      <c r="T201" s="68"/>
      <c r="U201" s="68"/>
      <c r="V201" s="68"/>
      <c r="W201" s="68"/>
      <c r="X201" s="68"/>
      <c r="Y201" s="68"/>
      <c r="Z201" s="68"/>
      <c r="AA201" s="68"/>
      <c r="AB201" s="68"/>
      <c r="AC201" s="68"/>
      <c r="AD201" s="68"/>
      <c r="AE201" s="68"/>
      <c r="AF201" s="68"/>
      <c r="AG201" s="68"/>
      <c r="AH201" s="68"/>
      <c r="AI201" s="68"/>
      <c r="AJ201" s="68"/>
      <c r="AK201" s="68"/>
      <c r="AL201" s="68"/>
      <c r="AM201" s="68"/>
      <c r="AN201" s="68"/>
      <c r="AO201" s="68"/>
      <c r="AP201" s="68"/>
      <c r="AQ201" s="68"/>
      <c r="AR201" s="68"/>
      <c r="AS201" s="68"/>
      <c r="AT201" s="68"/>
      <c r="AU201" s="68"/>
      <c r="AV201" s="68"/>
      <c r="AW201" s="68"/>
      <c r="AX201" s="68"/>
      <c r="AY201" s="68"/>
      <c r="AZ201" s="68"/>
    </row>
    <row r="202" spans="7:52">
      <c r="G202" s="68"/>
      <c r="H202" s="68"/>
      <c r="I202" s="68"/>
      <c r="J202" s="68"/>
      <c r="K202" s="68"/>
      <c r="L202" s="68"/>
      <c r="M202" s="68"/>
      <c r="N202" s="68"/>
      <c r="O202" s="68"/>
      <c r="P202" s="68"/>
      <c r="Q202" s="68"/>
      <c r="R202" s="68"/>
      <c r="S202" s="68"/>
      <c r="T202" s="68"/>
      <c r="U202" s="68"/>
      <c r="V202" s="68"/>
      <c r="W202" s="68"/>
      <c r="X202" s="68"/>
      <c r="Y202" s="68"/>
      <c r="Z202" s="68"/>
      <c r="AA202" s="68"/>
      <c r="AB202" s="68"/>
      <c r="AC202" s="68"/>
      <c r="AD202" s="68"/>
      <c r="AE202" s="68"/>
      <c r="AF202" s="68"/>
      <c r="AG202" s="68"/>
      <c r="AH202" s="68"/>
      <c r="AI202" s="68"/>
      <c r="AJ202" s="68"/>
      <c r="AK202" s="68"/>
      <c r="AL202" s="68"/>
      <c r="AM202" s="68"/>
      <c r="AN202" s="68"/>
      <c r="AO202" s="68"/>
      <c r="AP202" s="68"/>
      <c r="AQ202" s="68"/>
      <c r="AR202" s="68"/>
      <c r="AS202" s="68"/>
      <c r="AT202" s="68"/>
      <c r="AU202" s="68"/>
      <c r="AV202" s="68"/>
      <c r="AW202" s="68"/>
      <c r="AX202" s="68"/>
      <c r="AY202" s="68"/>
      <c r="AZ202" s="68"/>
    </row>
    <row r="203" spans="7:52">
      <c r="G203" s="68"/>
      <c r="H203" s="68"/>
      <c r="I203" s="68"/>
      <c r="J203" s="68"/>
      <c r="K203" s="68"/>
      <c r="L203" s="68"/>
      <c r="M203" s="68"/>
      <c r="N203" s="68"/>
      <c r="O203" s="68"/>
      <c r="P203" s="68"/>
      <c r="Q203" s="68"/>
      <c r="R203" s="68"/>
      <c r="S203" s="68"/>
      <c r="T203" s="68"/>
      <c r="U203" s="68"/>
      <c r="V203" s="68"/>
      <c r="W203" s="68"/>
      <c r="X203" s="68"/>
      <c r="Y203" s="68"/>
      <c r="Z203" s="68"/>
      <c r="AA203" s="68"/>
      <c r="AB203" s="68"/>
      <c r="AC203" s="68"/>
      <c r="AD203" s="68"/>
      <c r="AE203" s="68"/>
      <c r="AF203" s="68"/>
      <c r="AG203" s="68"/>
      <c r="AH203" s="68"/>
      <c r="AI203" s="68"/>
      <c r="AJ203" s="68"/>
      <c r="AK203" s="68"/>
      <c r="AL203" s="68"/>
      <c r="AM203" s="68"/>
      <c r="AN203" s="68"/>
      <c r="AO203" s="68"/>
      <c r="AP203" s="68"/>
      <c r="AQ203" s="68"/>
      <c r="AR203" s="68"/>
      <c r="AS203" s="68"/>
      <c r="AT203" s="68"/>
      <c r="AU203" s="68"/>
      <c r="AV203" s="68"/>
      <c r="AW203" s="68"/>
      <c r="AX203" s="68"/>
      <c r="AY203" s="68"/>
      <c r="AZ203" s="68"/>
    </row>
    <row r="204" spans="7:52">
      <c r="G204" s="68"/>
      <c r="H204" s="68"/>
      <c r="I204" s="68"/>
      <c r="J204" s="68"/>
      <c r="K204" s="68"/>
      <c r="L204" s="68"/>
      <c r="M204" s="68"/>
      <c r="N204" s="68"/>
      <c r="O204" s="68"/>
      <c r="P204" s="68"/>
      <c r="Q204" s="68"/>
      <c r="R204" s="68"/>
      <c r="S204" s="68"/>
      <c r="T204" s="68"/>
      <c r="U204" s="68"/>
      <c r="V204" s="68"/>
      <c r="W204" s="68"/>
      <c r="X204" s="68"/>
      <c r="Y204" s="68"/>
      <c r="Z204" s="68"/>
      <c r="AA204" s="68"/>
      <c r="AB204" s="68"/>
      <c r="AC204" s="68"/>
      <c r="AD204" s="68"/>
      <c r="AE204" s="68"/>
      <c r="AF204" s="68"/>
      <c r="AG204" s="68"/>
      <c r="AH204" s="68"/>
      <c r="AI204" s="68"/>
      <c r="AJ204" s="68"/>
      <c r="AK204" s="68"/>
      <c r="AL204" s="68"/>
      <c r="AM204" s="68"/>
      <c r="AN204" s="68"/>
      <c r="AO204" s="68"/>
      <c r="AP204" s="68"/>
      <c r="AQ204" s="68"/>
      <c r="AR204" s="68"/>
      <c r="AS204" s="68"/>
      <c r="AT204" s="68"/>
      <c r="AU204" s="68"/>
      <c r="AV204" s="68"/>
      <c r="AW204" s="68"/>
      <c r="AX204" s="68"/>
      <c r="AY204" s="68"/>
      <c r="AZ204" s="68"/>
    </row>
    <row r="205" spans="7:52">
      <c r="G205" s="68"/>
      <c r="H205" s="68"/>
      <c r="I205" s="68"/>
      <c r="J205" s="68"/>
      <c r="K205" s="68"/>
      <c r="L205" s="68"/>
      <c r="M205" s="68"/>
      <c r="N205" s="68"/>
      <c r="O205" s="68"/>
      <c r="P205" s="68"/>
      <c r="Q205" s="68"/>
      <c r="R205" s="68"/>
      <c r="S205" s="68"/>
      <c r="T205" s="68"/>
      <c r="U205" s="68"/>
      <c r="V205" s="68"/>
      <c r="W205" s="68"/>
      <c r="X205" s="68"/>
      <c r="Y205" s="68"/>
      <c r="Z205" s="68"/>
      <c r="AA205" s="68"/>
      <c r="AB205" s="68"/>
      <c r="AC205" s="68"/>
      <c r="AD205" s="68"/>
      <c r="AE205" s="68"/>
      <c r="AF205" s="68"/>
      <c r="AG205" s="68"/>
      <c r="AH205" s="68"/>
      <c r="AI205" s="68"/>
      <c r="AJ205" s="68"/>
      <c r="AK205" s="68"/>
      <c r="AL205" s="68"/>
      <c r="AM205" s="68"/>
      <c r="AN205" s="68"/>
      <c r="AO205" s="68"/>
      <c r="AP205" s="68"/>
      <c r="AQ205" s="68"/>
      <c r="AR205" s="68"/>
      <c r="AS205" s="68"/>
      <c r="AT205" s="68"/>
      <c r="AU205" s="68"/>
      <c r="AV205" s="68"/>
      <c r="AW205" s="68"/>
      <c r="AX205" s="68"/>
      <c r="AY205" s="68"/>
      <c r="AZ205" s="68"/>
    </row>
    <row r="206" spans="7:52">
      <c r="G206" s="68"/>
      <c r="H206" s="68"/>
      <c r="I206" s="68"/>
      <c r="J206" s="68"/>
      <c r="K206" s="68"/>
      <c r="L206" s="68"/>
      <c r="M206" s="68"/>
      <c r="N206" s="68"/>
      <c r="O206" s="68"/>
      <c r="P206" s="68"/>
      <c r="Q206" s="68"/>
      <c r="R206" s="68"/>
      <c r="S206" s="68"/>
      <c r="T206" s="68"/>
      <c r="U206" s="68"/>
      <c r="V206" s="68"/>
      <c r="W206" s="68"/>
      <c r="X206" s="68"/>
      <c r="Y206" s="68"/>
      <c r="Z206" s="68"/>
      <c r="AA206" s="68"/>
      <c r="AB206" s="68"/>
      <c r="AC206" s="68"/>
      <c r="AD206" s="68"/>
      <c r="AE206" s="68"/>
      <c r="AF206" s="68"/>
      <c r="AG206" s="68"/>
      <c r="AH206" s="68"/>
      <c r="AI206" s="68"/>
      <c r="AJ206" s="68"/>
      <c r="AK206" s="68"/>
      <c r="AL206" s="68"/>
      <c r="AM206" s="68"/>
      <c r="AN206" s="68"/>
      <c r="AO206" s="68"/>
      <c r="AP206" s="68"/>
      <c r="AQ206" s="68"/>
      <c r="AR206" s="68"/>
      <c r="AS206" s="68"/>
      <c r="AT206" s="68"/>
      <c r="AU206" s="68"/>
      <c r="AV206" s="68"/>
      <c r="AW206" s="68"/>
      <c r="AX206" s="68"/>
      <c r="AY206" s="68"/>
      <c r="AZ206" s="68"/>
    </row>
    <row r="207" spans="7:52">
      <c r="G207" s="68"/>
      <c r="H207" s="68"/>
      <c r="I207" s="68"/>
      <c r="J207" s="68"/>
      <c r="K207" s="68"/>
      <c r="L207" s="68"/>
      <c r="M207" s="68"/>
      <c r="N207" s="68"/>
      <c r="O207" s="68"/>
      <c r="P207" s="68"/>
      <c r="Q207" s="68"/>
      <c r="R207" s="68"/>
      <c r="S207" s="68"/>
      <c r="T207" s="68"/>
      <c r="U207" s="68"/>
      <c r="V207" s="68"/>
      <c r="W207" s="68"/>
      <c r="X207" s="68"/>
      <c r="Y207" s="68"/>
      <c r="Z207" s="68"/>
      <c r="AA207" s="68"/>
      <c r="AB207" s="68"/>
      <c r="AC207" s="68"/>
      <c r="AD207" s="68"/>
      <c r="AE207" s="68"/>
      <c r="AF207" s="68"/>
      <c r="AG207" s="68"/>
      <c r="AH207" s="68"/>
      <c r="AI207" s="68"/>
      <c r="AJ207" s="68"/>
      <c r="AK207" s="68"/>
      <c r="AL207" s="68"/>
      <c r="AM207" s="68"/>
      <c r="AN207" s="68"/>
      <c r="AO207" s="68"/>
      <c r="AP207" s="68"/>
      <c r="AQ207" s="68"/>
      <c r="AR207" s="68"/>
      <c r="AS207" s="68"/>
      <c r="AT207" s="68"/>
      <c r="AU207" s="68"/>
      <c r="AV207" s="68"/>
      <c r="AW207" s="68"/>
      <c r="AX207" s="68"/>
      <c r="AY207" s="68"/>
      <c r="AZ207" s="68"/>
    </row>
    <row r="208" spans="7:52">
      <c r="G208" s="68"/>
      <c r="H208" s="68"/>
      <c r="I208" s="68"/>
      <c r="J208" s="68"/>
      <c r="K208" s="68"/>
      <c r="L208" s="68"/>
      <c r="M208" s="68"/>
      <c r="N208" s="68"/>
      <c r="O208" s="68"/>
      <c r="P208" s="68"/>
      <c r="Q208" s="68"/>
      <c r="R208" s="68"/>
      <c r="S208" s="68"/>
      <c r="T208" s="68"/>
      <c r="U208" s="68"/>
      <c r="V208" s="68"/>
      <c r="W208" s="68"/>
      <c r="X208" s="68"/>
      <c r="Y208" s="68"/>
      <c r="Z208" s="68"/>
      <c r="AA208" s="68"/>
      <c r="AB208" s="68"/>
      <c r="AC208" s="68"/>
      <c r="AD208" s="68"/>
      <c r="AE208" s="68"/>
      <c r="AF208" s="68"/>
      <c r="AG208" s="68"/>
      <c r="AH208" s="68"/>
      <c r="AI208" s="68"/>
      <c r="AJ208" s="68"/>
      <c r="AK208" s="68"/>
      <c r="AL208" s="68"/>
      <c r="AM208" s="68"/>
      <c r="AN208" s="68"/>
      <c r="AO208" s="68"/>
      <c r="AP208" s="68"/>
      <c r="AQ208" s="68"/>
      <c r="AR208" s="68"/>
      <c r="AS208" s="68"/>
      <c r="AT208" s="68"/>
      <c r="AU208" s="68"/>
      <c r="AV208" s="68"/>
      <c r="AW208" s="68"/>
      <c r="AX208" s="68"/>
      <c r="AY208" s="68"/>
      <c r="AZ208" s="68"/>
    </row>
    <row r="209" spans="7:52">
      <c r="G209" s="68"/>
      <c r="H209" s="68"/>
      <c r="I209" s="68"/>
      <c r="J209" s="68"/>
      <c r="K209" s="68"/>
      <c r="L209" s="68"/>
      <c r="M209" s="68"/>
      <c r="N209" s="68"/>
      <c r="O209" s="68"/>
      <c r="P209" s="68"/>
      <c r="Q209" s="68"/>
      <c r="R209" s="68"/>
      <c r="S209" s="68"/>
      <c r="T209" s="68"/>
      <c r="U209" s="68"/>
      <c r="V209" s="68"/>
      <c r="W209" s="68"/>
      <c r="X209" s="68"/>
      <c r="Y209" s="68"/>
      <c r="Z209" s="68"/>
      <c r="AA209" s="68"/>
      <c r="AB209" s="68"/>
      <c r="AC209" s="68"/>
      <c r="AD209" s="68"/>
      <c r="AE209" s="68"/>
      <c r="AF209" s="68"/>
      <c r="AG209" s="68"/>
      <c r="AH209" s="68"/>
      <c r="AI209" s="68"/>
      <c r="AJ209" s="68"/>
      <c r="AK209" s="68"/>
      <c r="AL209" s="68"/>
      <c r="AM209" s="68"/>
      <c r="AN209" s="68"/>
      <c r="AO209" s="68"/>
      <c r="AP209" s="68"/>
      <c r="AQ209" s="68"/>
      <c r="AR209" s="68"/>
      <c r="AS209" s="68"/>
      <c r="AT209" s="68"/>
      <c r="AU209" s="68"/>
      <c r="AV209" s="68"/>
      <c r="AW209" s="68"/>
      <c r="AX209" s="68"/>
      <c r="AY209" s="68"/>
      <c r="AZ209" s="68"/>
    </row>
    <row r="210" spans="7:52">
      <c r="G210" s="68"/>
      <c r="H210" s="68"/>
      <c r="I210" s="68"/>
      <c r="J210" s="68"/>
      <c r="K210" s="68"/>
      <c r="L210" s="68"/>
      <c r="M210" s="68"/>
      <c r="N210" s="68"/>
      <c r="O210" s="68"/>
      <c r="P210" s="68"/>
      <c r="Q210" s="68"/>
      <c r="R210" s="68"/>
      <c r="S210" s="68"/>
      <c r="T210" s="68"/>
      <c r="U210" s="68"/>
      <c r="V210" s="68"/>
      <c r="W210" s="68"/>
      <c r="X210" s="68"/>
      <c r="Y210" s="68"/>
      <c r="Z210" s="68"/>
      <c r="AA210" s="68"/>
      <c r="AB210" s="68"/>
      <c r="AC210" s="68"/>
      <c r="AD210" s="68"/>
      <c r="AE210" s="68"/>
      <c r="AF210" s="68"/>
      <c r="AG210" s="68"/>
      <c r="AH210" s="68"/>
      <c r="AI210" s="68"/>
      <c r="AJ210" s="68"/>
      <c r="AK210" s="68"/>
      <c r="AL210" s="68"/>
      <c r="AM210" s="68"/>
      <c r="AN210" s="68"/>
      <c r="AO210" s="68"/>
      <c r="AP210" s="68"/>
      <c r="AQ210" s="68"/>
      <c r="AR210" s="68"/>
      <c r="AS210" s="68"/>
      <c r="AT210" s="68"/>
      <c r="AU210" s="68"/>
      <c r="AV210" s="68"/>
      <c r="AW210" s="68"/>
      <c r="AX210" s="68"/>
      <c r="AY210" s="68"/>
      <c r="AZ210" s="68"/>
    </row>
  </sheetData>
  <mergeCells count="30">
    <mergeCell ref="A6:F6"/>
    <mergeCell ref="B8:F8"/>
    <mergeCell ref="B9:F9"/>
    <mergeCell ref="B10:F10"/>
    <mergeCell ref="B11:F11"/>
    <mergeCell ref="A7:F7"/>
    <mergeCell ref="A176:F176"/>
    <mergeCell ref="A177:F177"/>
    <mergeCell ref="A178:F178"/>
    <mergeCell ref="A110:E110"/>
    <mergeCell ref="B180:C182"/>
    <mergeCell ref="D180:E182"/>
    <mergeCell ref="B164:E164"/>
    <mergeCell ref="B170:E170"/>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vt:lpstr>
      <vt:lpstr>'18'!Область_печати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2026-01-13T05:15:13Z</dcterms:modified>
</cp:coreProperties>
</file>